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3'!$B$1:$AK$52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<sst xmlns="http://schemas.openxmlformats.org/spreadsheetml/2006/main" count="354" uniqueCount="132">
  <si>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</si>
  <si>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</si>
  <si>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</si>
  <si>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</si>
  <si>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</si>
  <si>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</si>
  <si>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</si>
  <si>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</si>
  <si>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</si>
  <si>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</si>
  <si>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</si>
  <si>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</si>
  <si>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</si>
  <si>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</si>
  <si>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</si>
  <si>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</si>
  <si>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</si>
  <si>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</si>
  <si>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</si>
  <si>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</si>
  <si>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</si>
  <si>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</si>
  <si>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</si>
  <si>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</si>
  <si>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</si>
  <si>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</si>
  <si>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</si>
  <si>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</si>
  <si>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</si>
  <si>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</si>
  <si>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</si>
  <si>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</si>
  <si>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</si>
  <si>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</si>
  <si>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</si>
  <si>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</si>
  <si>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</si>
  <si>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</si>
  <si>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</si>
  <si>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</si>
  <si>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</si>
  <si>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</si>
  <si>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</si>
  <si>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</si>
  <si>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</si>
  <si>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</si>
  <si>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</si>
  <si>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</si>
  <si>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</si>
  <si>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</si>
  <si>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</si>
  <si>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</si>
  <si>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</si>
  <si>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</si>
  <si>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</si>
  <si>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</si>
  <si>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</si>
  <si>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</si>
  <si>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</si>
  <si>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</si>
  <si>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</si>
  <si>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</si>
  <si>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</si>
  <si>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</si>
  <si>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</si>
  <si>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</si>
  <si>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</si>
  <si>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</si>
  <si>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</si>
  <si>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</si>
  <si>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</si>
  <si>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</si>
  <si>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</si>
  <si>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</si>
  <si>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</si>
  <si>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</si>
  <si>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</si>
  <si>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</si>
  <si>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</si>
  <si>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</si>
  <si>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</si>
  <si>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</si>
  <si>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</si>
  <si>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</si>
  <si>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</si>
  <si>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</si>
  <si>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</si>
  <si>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</si>
  <si>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</si>
  <si>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</si>
  <si>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</si>
  <si>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</si>
  <si>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</si>
  <si>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</si>
  <si>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</si>
  <si>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</si>
  <si>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</si>
  <si>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</si>
  <si>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</si>
  <si>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</si>
  <si>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</si>
  <si>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</si>
  <si>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</si>
  <si>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</si>
  <si>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</si>
  <si>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</si>
  <si>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</si>
  <si>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</si>
  <si>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</si>
  <si>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</si>
  <si>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</si>
  <si>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</si>
  <si>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</si>
  <si>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</si>
  <si>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</si>
  <si>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</si>
  <si>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</si>
  <si>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</si>
  <si>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</si>
  <si>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</si>
  <si>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</si>
  <si>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</si>
  <si>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</si>
  <si>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</si>
  <si>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</si>
  <si>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</si>
  <si>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</si>
  <si>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</si>
  <si>
    <t>Мероприятие 1.01Л "Проектирование объекта "Реконструкция водопровода в южной части п. Максатиха со строительством станции водоочистки" (ПИР)</t>
  </si>
  <si>
    <t>Л</t>
  </si>
  <si>
    <t>Мероприятие 2.01 "Реконструкция водопровода п. Максатиха "</t>
  </si>
  <si>
    <t>Мероприятие 1.03  "Разработка проектно-сметной документации по объекту "Реконструкция водопроводного узла по ул. им. Василенкова пгт Максатиха со строительством артезианской скважины и станции водоочистки"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</si>
</sst>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3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1" fillId="25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horizontal="center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16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6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5" t="s">
        <v>84</v>
      </c>
      <c r="AD1" s="125"/>
    </row>
    <row r="2" spans="29:30" ht="162" customHeight="1">
      <c r="AC2" s="129" t="s">
        <v>88</v>
      </c>
      <c r="AD2" s="129"/>
    </row>
    <row r="3" spans="1:30" ht="18.75">
      <c r="A3" s="11"/>
      <c r="B3" s="11"/>
      <c r="C3" s="128" t="s">
        <v>68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</row>
    <row r="4" spans="1:30" ht="18.75">
      <c r="A4" s="11"/>
      <c r="B4" s="11"/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30" ht="18.75">
      <c r="A5" s="11"/>
      <c r="B5" s="11"/>
      <c r="C5" s="128" t="s">
        <v>83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0" ht="18.75">
      <c r="A6" s="11"/>
      <c r="B6" s="11"/>
      <c r="C6" s="126" t="s">
        <v>67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1:30" ht="18.75">
      <c r="A7" s="11"/>
      <c r="B7" s="11"/>
      <c r="C7" s="127" t="s">
        <v>82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</row>
    <row r="8" spans="1:30" ht="18.75">
      <c r="A8" s="11"/>
      <c r="B8" s="11"/>
      <c r="C8" s="128" t="s">
        <v>69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30" ht="18.75">
      <c r="A9" s="11"/>
      <c r="B9" s="11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ht="19.5">
      <c r="A10" s="11"/>
      <c r="B10" s="11"/>
      <c r="C10" s="133" t="s">
        <v>7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</row>
    <row r="11" spans="1:59" s="1" customFormat="1" ht="15.75" customHeight="1">
      <c r="A11" s="11"/>
      <c r="B11" s="11"/>
      <c r="C11" s="63" t="s">
        <v>70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71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62" t="s">
        <v>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34</v>
      </c>
      <c r="P13" s="62"/>
      <c r="Q13" s="62"/>
      <c r="R13" s="62"/>
      <c r="S13" s="62"/>
      <c r="T13" s="62"/>
      <c r="U13" s="62"/>
      <c r="V13" s="62"/>
      <c r="W13" s="62"/>
      <c r="X13" s="62"/>
      <c r="Y13" s="62" t="s">
        <v>36</v>
      </c>
      <c r="Z13" s="95" t="s">
        <v>0</v>
      </c>
      <c r="AA13" s="121" t="s">
        <v>66</v>
      </c>
      <c r="AB13" s="121"/>
      <c r="AC13" s="121"/>
      <c r="AD13" s="12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62" t="s">
        <v>45</v>
      </c>
      <c r="B14" s="62"/>
      <c r="C14" s="62"/>
      <c r="D14" s="62" t="s">
        <v>46</v>
      </c>
      <c r="E14" s="62"/>
      <c r="F14" s="62" t="s">
        <v>47</v>
      </c>
      <c r="G14" s="62"/>
      <c r="H14" s="62" t="s">
        <v>44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134"/>
      <c r="Z14" s="96"/>
      <c r="AA14" s="121" t="s">
        <v>65</v>
      </c>
      <c r="AB14" s="121" t="s">
        <v>64</v>
      </c>
      <c r="AC14" s="121" t="s">
        <v>63</v>
      </c>
      <c r="AD14" s="121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34"/>
      <c r="Z15" s="96"/>
      <c r="AA15" s="121"/>
      <c r="AB15" s="121"/>
      <c r="AC15" s="121"/>
      <c r="AD15" s="12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134"/>
      <c r="Z16" s="61"/>
      <c r="AA16" s="121"/>
      <c r="AB16" s="121"/>
      <c r="AC16" s="121"/>
      <c r="AD16" s="12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2" t="s">
        <v>77</v>
      </c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4" t="s">
        <v>72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30"/>
      <c r="AD72" s="120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4" t="s">
        <v>73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4" t="s">
        <v>74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4"/>
      <c r="K75" s="124" t="s">
        <v>55</v>
      </c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64" t="s">
        <v>75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AB76" s="131" t="s">
        <v>54</v>
      </c>
      <c r="AC76" s="131"/>
      <c r="AD76" s="13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64" t="s">
        <v>53</v>
      </c>
      <c r="K77" s="64"/>
      <c r="L77" s="64"/>
      <c r="M77" s="64"/>
      <c r="N77" s="64"/>
      <c r="O77" s="64"/>
      <c r="P77" s="64"/>
      <c r="Q77" s="64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3:AD3"/>
    <mergeCell ref="C10:AD10"/>
    <mergeCell ref="AD14:AD16"/>
    <mergeCell ref="Y13:Y16"/>
    <mergeCell ref="AC14:AC16"/>
    <mergeCell ref="AA14:AA16"/>
    <mergeCell ref="A13:N13"/>
    <mergeCell ref="J74:AB74"/>
    <mergeCell ref="O13:X16"/>
    <mergeCell ref="C12:AD12"/>
    <mergeCell ref="O11:AD11"/>
    <mergeCell ref="D14:E16"/>
    <mergeCell ref="J77:Q77"/>
    <mergeCell ref="J75:AB75"/>
    <mergeCell ref="B76:Y76"/>
    <mergeCell ref="AB76:AD76"/>
    <mergeCell ref="F14:G16"/>
    <mergeCell ref="C11:N11"/>
    <mergeCell ref="C5:AD5"/>
    <mergeCell ref="A14:C16"/>
    <mergeCell ref="H14:N16"/>
    <mergeCell ref="AA13:AD13"/>
    <mergeCell ref="J71:AD71"/>
    <mergeCell ref="Z13:Z16"/>
    <mergeCell ref="AB14:AB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69"/>
  <sheetViews>
    <sheetView tabSelected="1" view="pageBreakPreview" zoomScaleNormal="70" zoomScaleSheetLayoutView="100" zoomScalePageLayoutView="0" workbookViewId="0" topLeftCell="B10">
      <selection activeCell="AE21" sqref="AE2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25" t="s">
        <v>35</v>
      </c>
      <c r="AH1" s="125"/>
      <c r="AI1" s="125"/>
      <c r="AJ1" s="125"/>
      <c r="AK1" s="125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5" t="s">
        <v>119</v>
      </c>
      <c r="AH2" s="145"/>
      <c r="AI2" s="145"/>
      <c r="AJ2" s="145"/>
      <c r="AK2" s="145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29"/>
      <c r="AH4" s="129"/>
      <c r="AI4" s="129"/>
      <c r="AJ4" s="129"/>
      <c r="AK4" s="129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48" t="s">
        <v>86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49" t="s">
        <v>120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47" t="s">
        <v>76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50" t="s">
        <v>96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49" t="s">
        <v>85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63" t="s">
        <v>51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63" t="s">
        <v>52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62" t="s">
        <v>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36" t="s">
        <v>34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41"/>
      <c r="AB16" s="62" t="s">
        <v>36</v>
      </c>
      <c r="AC16" s="62" t="s">
        <v>0</v>
      </c>
      <c r="AD16" s="62" t="s">
        <v>37</v>
      </c>
      <c r="AE16" s="62"/>
      <c r="AF16" s="62"/>
      <c r="AG16" s="62"/>
      <c r="AH16" s="62"/>
      <c r="AI16" s="62"/>
      <c r="AJ16" s="121" t="s">
        <v>9</v>
      </c>
      <c r="AK16" s="121"/>
      <c r="AL16" s="10"/>
    </row>
    <row r="17" spans="1:38" s="39" customFormat="1" ht="15" customHeight="1">
      <c r="A17" s="10"/>
      <c r="B17" s="62" t="s">
        <v>45</v>
      </c>
      <c r="C17" s="62"/>
      <c r="D17" s="62"/>
      <c r="E17" s="62" t="s">
        <v>46</v>
      </c>
      <c r="F17" s="62"/>
      <c r="G17" s="62" t="s">
        <v>47</v>
      </c>
      <c r="H17" s="62"/>
      <c r="I17" s="135" t="s">
        <v>44</v>
      </c>
      <c r="J17" s="136"/>
      <c r="K17" s="136"/>
      <c r="L17" s="136"/>
      <c r="M17" s="136"/>
      <c r="N17" s="136"/>
      <c r="O17" s="137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3"/>
      <c r="AB17" s="62"/>
      <c r="AC17" s="62"/>
      <c r="AD17" s="62"/>
      <c r="AE17" s="62"/>
      <c r="AF17" s="62"/>
      <c r="AG17" s="62"/>
      <c r="AH17" s="62"/>
      <c r="AI17" s="62"/>
      <c r="AJ17" s="121"/>
      <c r="AK17" s="121"/>
      <c r="AL17" s="10"/>
    </row>
    <row r="18" spans="1:38" s="39" customFormat="1" ht="25.5">
      <c r="A18" s="10"/>
      <c r="B18" s="62"/>
      <c r="C18" s="62"/>
      <c r="D18" s="62"/>
      <c r="E18" s="62"/>
      <c r="F18" s="62"/>
      <c r="G18" s="62"/>
      <c r="H18" s="62"/>
      <c r="I18" s="138"/>
      <c r="J18" s="139"/>
      <c r="K18" s="139"/>
      <c r="L18" s="139"/>
      <c r="M18" s="139"/>
      <c r="N18" s="139"/>
      <c r="O18" s="140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4"/>
      <c r="AB18" s="62"/>
      <c r="AC18" s="62"/>
      <c r="AD18" s="56" t="s">
        <v>89</v>
      </c>
      <c r="AE18" s="56" t="s">
        <v>90</v>
      </c>
      <c r="AF18" s="56" t="s">
        <v>91</v>
      </c>
      <c r="AG18" s="56" t="s">
        <v>92</v>
      </c>
      <c r="AH18" s="56" t="s">
        <v>118</v>
      </c>
      <c r="AI18" s="56" t="s">
        <v>6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24.75" customHeight="1">
      <c r="A20" s="10"/>
      <c r="B20" s="100"/>
      <c r="C20" s="100"/>
      <c r="D20" s="100"/>
      <c r="E20" s="101"/>
      <c r="F20" s="101"/>
      <c r="G20" s="101"/>
      <c r="H20" s="101"/>
      <c r="I20" s="101">
        <v>1</v>
      </c>
      <c r="J20" s="100">
        <v>7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2" t="s">
        <v>97</v>
      </c>
      <c r="AC20" s="103" t="s">
        <v>3</v>
      </c>
      <c r="AD20" s="104">
        <f>(AD28)</f>
        <v>313.8</v>
      </c>
      <c r="AE20" s="104">
        <f>(AE28)</f>
        <v>1300</v>
      </c>
      <c r="AF20" s="104">
        <f>(AF28)</f>
        <v>2300</v>
      </c>
      <c r="AG20" s="104">
        <f>(AG28)</f>
        <v>2300</v>
      </c>
      <c r="AH20" s="104">
        <f>(AH28)</f>
        <v>2300</v>
      </c>
      <c r="AI20" s="104"/>
      <c r="AJ20" s="83">
        <f>SUM(AD20:AI20)</f>
        <v>8513.8</v>
      </c>
      <c r="AK20" s="82">
        <v>2019</v>
      </c>
      <c r="AL20" s="10"/>
    </row>
    <row r="21" spans="1:38" s="39" customFormat="1" ht="36">
      <c r="A21" s="10"/>
      <c r="B21" s="105" t="s">
        <v>95</v>
      </c>
      <c r="C21" s="105" t="s">
        <v>95</v>
      </c>
      <c r="D21" s="105" t="s">
        <v>95</v>
      </c>
      <c r="E21" s="106" t="s">
        <v>95</v>
      </c>
      <c r="F21" s="106" t="s">
        <v>95</v>
      </c>
      <c r="G21" s="106" t="s">
        <v>95</v>
      </c>
      <c r="H21" s="106" t="s">
        <v>95</v>
      </c>
      <c r="I21" s="106" t="s">
        <v>95</v>
      </c>
      <c r="J21" s="105" t="s">
        <v>95</v>
      </c>
      <c r="K21" s="105" t="s">
        <v>95</v>
      </c>
      <c r="L21" s="105" t="s">
        <v>95</v>
      </c>
      <c r="M21" s="105" t="s">
        <v>95</v>
      </c>
      <c r="N21" s="105" t="s">
        <v>95</v>
      </c>
      <c r="O21" s="105" t="s">
        <v>95</v>
      </c>
      <c r="P21" s="105"/>
      <c r="Q21" s="105"/>
      <c r="R21" s="105"/>
      <c r="S21" s="107"/>
      <c r="T21" s="108"/>
      <c r="U21" s="108"/>
      <c r="V21" s="108"/>
      <c r="W21" s="108"/>
      <c r="X21" s="108"/>
      <c r="Y21" s="108"/>
      <c r="Z21" s="108"/>
      <c r="AA21" s="108"/>
      <c r="AB21" s="109" t="s">
        <v>113</v>
      </c>
      <c r="AC21" s="110"/>
      <c r="AD21" s="111"/>
      <c r="AE21" s="112"/>
      <c r="AF21" s="113"/>
      <c r="AG21" s="113"/>
      <c r="AH21" s="113"/>
      <c r="AI21" s="113"/>
      <c r="AJ21" s="83">
        <f aca="true" t="shared" si="0" ref="AJ21:AJ52">SUM(AD21:AI21)</f>
        <v>0</v>
      </c>
      <c r="AK21" s="82">
        <v>2019</v>
      </c>
      <c r="AL21" s="10"/>
    </row>
    <row r="22" spans="1:38" s="39" customFormat="1" ht="24">
      <c r="A22" s="10"/>
      <c r="B22" s="105"/>
      <c r="C22" s="105"/>
      <c r="D22" s="105"/>
      <c r="E22" s="106"/>
      <c r="F22" s="106"/>
      <c r="G22" s="106"/>
      <c r="H22" s="106"/>
      <c r="I22" s="106"/>
      <c r="J22" s="105"/>
      <c r="K22" s="105"/>
      <c r="L22" s="105"/>
      <c r="M22" s="105"/>
      <c r="N22" s="105"/>
      <c r="O22" s="105"/>
      <c r="P22" s="105"/>
      <c r="Q22" s="105"/>
      <c r="R22" s="105"/>
      <c r="S22" s="107"/>
      <c r="T22" s="108"/>
      <c r="U22" s="108"/>
      <c r="V22" s="108"/>
      <c r="W22" s="108"/>
      <c r="X22" s="108"/>
      <c r="Y22" s="108"/>
      <c r="Z22" s="108"/>
      <c r="AA22" s="108"/>
      <c r="AB22" s="109" t="s">
        <v>112</v>
      </c>
      <c r="AC22" s="110"/>
      <c r="AD22" s="111"/>
      <c r="AE22" s="112"/>
      <c r="AF22" s="113"/>
      <c r="AG22" s="113"/>
      <c r="AH22" s="113"/>
      <c r="AI22" s="113"/>
      <c r="AJ22" s="83">
        <f t="shared" si="0"/>
        <v>0</v>
      </c>
      <c r="AK22" s="82">
        <v>2019</v>
      </c>
      <c r="AL22" s="10"/>
    </row>
    <row r="23" spans="1:38" s="39" customFormat="1" ht="15">
      <c r="A23" s="10"/>
      <c r="B23" s="105"/>
      <c r="C23" s="105"/>
      <c r="D23" s="105"/>
      <c r="E23" s="106"/>
      <c r="F23" s="106"/>
      <c r="G23" s="106"/>
      <c r="H23" s="106"/>
      <c r="I23" s="106"/>
      <c r="J23" s="105"/>
      <c r="K23" s="105"/>
      <c r="L23" s="105"/>
      <c r="M23" s="105"/>
      <c r="N23" s="105"/>
      <c r="O23" s="105"/>
      <c r="P23" s="105"/>
      <c r="Q23" s="105"/>
      <c r="R23" s="105"/>
      <c r="S23" s="107"/>
      <c r="T23" s="108"/>
      <c r="U23" s="108"/>
      <c r="V23" s="108"/>
      <c r="W23" s="108"/>
      <c r="X23" s="108"/>
      <c r="Y23" s="108"/>
      <c r="Z23" s="108"/>
      <c r="AA23" s="108"/>
      <c r="AB23" s="109" t="s">
        <v>110</v>
      </c>
      <c r="AC23" s="103" t="s">
        <v>101</v>
      </c>
      <c r="AD23" s="114">
        <v>0</v>
      </c>
      <c r="AE23" s="114">
        <f>(AE32)</f>
        <v>0</v>
      </c>
      <c r="AF23" s="114">
        <f>(AF32)</f>
        <v>0</v>
      </c>
      <c r="AG23" s="114">
        <f>(AG32)</f>
        <v>0</v>
      </c>
      <c r="AH23" s="114">
        <f>(AH32)</f>
        <v>0</v>
      </c>
      <c r="AI23" s="114"/>
      <c r="AJ23" s="83">
        <f t="shared" si="0"/>
        <v>0</v>
      </c>
      <c r="AK23" s="82">
        <v>2019</v>
      </c>
      <c r="AL23" s="10"/>
    </row>
    <row r="24" spans="1:38" s="39" customFormat="1" ht="15">
      <c r="A24" s="10"/>
      <c r="B24" s="105"/>
      <c r="C24" s="105"/>
      <c r="D24" s="105"/>
      <c r="E24" s="106"/>
      <c r="F24" s="106"/>
      <c r="G24" s="106"/>
      <c r="H24" s="106"/>
      <c r="I24" s="106"/>
      <c r="J24" s="105"/>
      <c r="K24" s="105"/>
      <c r="L24" s="105"/>
      <c r="M24" s="105"/>
      <c r="N24" s="105"/>
      <c r="O24" s="105"/>
      <c r="P24" s="105"/>
      <c r="Q24" s="105"/>
      <c r="R24" s="105"/>
      <c r="S24" s="107"/>
      <c r="T24" s="108"/>
      <c r="U24" s="108"/>
      <c r="V24" s="108"/>
      <c r="W24" s="108"/>
      <c r="X24" s="108"/>
      <c r="Y24" s="108"/>
      <c r="Z24" s="108"/>
      <c r="AA24" s="108"/>
      <c r="AB24" s="109" t="s">
        <v>111</v>
      </c>
      <c r="AC24" s="103" t="s">
        <v>101</v>
      </c>
      <c r="AD24" s="114">
        <f>(AD30)</f>
        <v>313.8</v>
      </c>
      <c r="AE24" s="114">
        <f>(AE30)</f>
        <v>1300</v>
      </c>
      <c r="AF24" s="114">
        <f>(AF30)</f>
        <v>2300</v>
      </c>
      <c r="AG24" s="114">
        <f>(AG30)</f>
        <v>2300</v>
      </c>
      <c r="AH24" s="114">
        <f>(AH30)</f>
        <v>2300</v>
      </c>
      <c r="AI24" s="114"/>
      <c r="AJ24" s="83">
        <f t="shared" si="0"/>
        <v>8513.8</v>
      </c>
      <c r="AK24" s="82">
        <v>2019</v>
      </c>
      <c r="AL24" s="10"/>
    </row>
    <row r="25" spans="1:38" s="39" customFormat="1" ht="24">
      <c r="A25" s="10"/>
      <c r="B25" s="76" t="s">
        <v>95</v>
      </c>
      <c r="C25" s="76" t="s">
        <v>95</v>
      </c>
      <c r="D25" s="76" t="s">
        <v>95</v>
      </c>
      <c r="E25" s="77" t="s">
        <v>95</v>
      </c>
      <c r="F25" s="77" t="s">
        <v>95</v>
      </c>
      <c r="G25" s="77" t="s">
        <v>95</v>
      </c>
      <c r="H25" s="77" t="s">
        <v>95</v>
      </c>
      <c r="I25" s="77" t="s">
        <v>95</v>
      </c>
      <c r="J25" s="76" t="s">
        <v>95</v>
      </c>
      <c r="K25" s="76" t="s">
        <v>95</v>
      </c>
      <c r="L25" s="76" t="s">
        <v>95</v>
      </c>
      <c r="M25" s="76" t="s">
        <v>95</v>
      </c>
      <c r="N25" s="76" t="s">
        <v>95</v>
      </c>
      <c r="O25" s="76" t="s">
        <v>95</v>
      </c>
      <c r="P25" s="76"/>
      <c r="Q25" s="76"/>
      <c r="R25" s="76"/>
      <c r="S25" s="54"/>
      <c r="T25" s="59"/>
      <c r="U25" s="59"/>
      <c r="V25" s="59"/>
      <c r="W25" s="59"/>
      <c r="X25" s="59"/>
      <c r="Y25" s="59"/>
      <c r="Z25" s="59"/>
      <c r="AA25" s="59"/>
      <c r="AB25" s="65" t="s">
        <v>98</v>
      </c>
      <c r="AC25" s="50" t="s">
        <v>93</v>
      </c>
      <c r="AD25" s="51">
        <v>70</v>
      </c>
      <c r="AE25" s="93">
        <v>70</v>
      </c>
      <c r="AF25" s="60">
        <v>65</v>
      </c>
      <c r="AG25" s="60">
        <v>60</v>
      </c>
      <c r="AH25" s="60">
        <v>40</v>
      </c>
      <c r="AI25" s="60"/>
      <c r="AJ25" s="83">
        <f t="shared" si="0"/>
        <v>305</v>
      </c>
      <c r="AK25" s="82">
        <v>2019</v>
      </c>
      <c r="AL25" s="10"/>
    </row>
    <row r="26" spans="1:38" s="39" customFormat="1" ht="24">
      <c r="A26" s="10"/>
      <c r="B26" s="76" t="s">
        <v>95</v>
      </c>
      <c r="C26" s="76" t="s">
        <v>95</v>
      </c>
      <c r="D26" s="76" t="s">
        <v>95</v>
      </c>
      <c r="E26" s="77" t="s">
        <v>95</v>
      </c>
      <c r="F26" s="77" t="s">
        <v>95</v>
      </c>
      <c r="G26" s="77" t="s">
        <v>95</v>
      </c>
      <c r="H26" s="77" t="s">
        <v>95</v>
      </c>
      <c r="I26" s="77" t="s">
        <v>95</v>
      </c>
      <c r="J26" s="76" t="s">
        <v>95</v>
      </c>
      <c r="K26" s="76" t="s">
        <v>95</v>
      </c>
      <c r="L26" s="76" t="s">
        <v>95</v>
      </c>
      <c r="M26" s="76" t="s">
        <v>95</v>
      </c>
      <c r="N26" s="76" t="s">
        <v>95</v>
      </c>
      <c r="O26" s="76" t="s">
        <v>95</v>
      </c>
      <c r="P26" s="76"/>
      <c r="Q26" s="76"/>
      <c r="R26" s="76"/>
      <c r="S26" s="54"/>
      <c r="T26" s="59"/>
      <c r="U26" s="59"/>
      <c r="V26" s="59"/>
      <c r="W26" s="59"/>
      <c r="X26" s="59"/>
      <c r="Y26" s="59"/>
      <c r="Z26" s="59"/>
      <c r="AA26" s="59"/>
      <c r="AB26" s="65" t="s">
        <v>99</v>
      </c>
      <c r="AC26" s="50" t="s">
        <v>93</v>
      </c>
      <c r="AD26" s="51">
        <v>10</v>
      </c>
      <c r="AE26" s="93">
        <v>10</v>
      </c>
      <c r="AF26" s="60">
        <v>10</v>
      </c>
      <c r="AG26" s="60">
        <v>10</v>
      </c>
      <c r="AH26" s="60">
        <v>5</v>
      </c>
      <c r="AI26" s="60"/>
      <c r="AJ26" s="83">
        <f t="shared" si="0"/>
        <v>45</v>
      </c>
      <c r="AK26" s="82">
        <v>2019</v>
      </c>
      <c r="AL26" s="10"/>
    </row>
    <row r="27" spans="1:38" s="39" customFormat="1" ht="24">
      <c r="A27" s="10"/>
      <c r="B27" s="76" t="s">
        <v>95</v>
      </c>
      <c r="C27" s="76" t="s">
        <v>95</v>
      </c>
      <c r="D27" s="76" t="s">
        <v>95</v>
      </c>
      <c r="E27" s="77" t="s">
        <v>95</v>
      </c>
      <c r="F27" s="77" t="s">
        <v>95</v>
      </c>
      <c r="G27" s="77" t="s">
        <v>95</v>
      </c>
      <c r="H27" s="77" t="s">
        <v>95</v>
      </c>
      <c r="I27" s="77" t="s">
        <v>95</v>
      </c>
      <c r="J27" s="76" t="s">
        <v>95</v>
      </c>
      <c r="K27" s="76" t="s">
        <v>95</v>
      </c>
      <c r="L27" s="76" t="s">
        <v>95</v>
      </c>
      <c r="M27" s="76" t="s">
        <v>95</v>
      </c>
      <c r="N27" s="76" t="s">
        <v>95</v>
      </c>
      <c r="O27" s="76" t="s">
        <v>95</v>
      </c>
      <c r="P27" s="76"/>
      <c r="Q27" s="76"/>
      <c r="R27" s="76"/>
      <c r="S27" s="54"/>
      <c r="T27" s="59"/>
      <c r="U27" s="59"/>
      <c r="V27" s="59"/>
      <c r="W27" s="59"/>
      <c r="X27" s="59"/>
      <c r="Y27" s="59"/>
      <c r="Z27" s="59"/>
      <c r="AA27" s="59"/>
      <c r="AB27" s="65" t="s">
        <v>100</v>
      </c>
      <c r="AC27" s="50" t="s">
        <v>93</v>
      </c>
      <c r="AD27" s="51">
        <v>0</v>
      </c>
      <c r="AE27" s="93">
        <v>40</v>
      </c>
      <c r="AF27" s="60">
        <v>50</v>
      </c>
      <c r="AG27" s="60">
        <v>60</v>
      </c>
      <c r="AH27" s="60">
        <v>70</v>
      </c>
      <c r="AI27" s="60"/>
      <c r="AJ27" s="83">
        <f t="shared" si="0"/>
        <v>220</v>
      </c>
      <c r="AK27" s="82">
        <v>2019</v>
      </c>
      <c r="AL27" s="10"/>
    </row>
    <row r="28" spans="1:38" s="8" customFormat="1" ht="24">
      <c r="A28" s="10"/>
      <c r="B28" s="78"/>
      <c r="C28" s="78"/>
      <c r="D28" s="78"/>
      <c r="E28" s="79"/>
      <c r="F28" s="79"/>
      <c r="G28" s="79"/>
      <c r="H28" s="79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66"/>
      <c r="T28" s="67"/>
      <c r="U28" s="67"/>
      <c r="V28" s="67"/>
      <c r="W28" s="67"/>
      <c r="X28" s="67"/>
      <c r="Y28" s="67"/>
      <c r="Z28" s="67"/>
      <c r="AA28" s="67"/>
      <c r="AB28" s="68" t="s">
        <v>114</v>
      </c>
      <c r="AC28" s="69" t="s">
        <v>3</v>
      </c>
      <c r="AD28" s="70">
        <f aca="true" t="shared" si="1" ref="AD28:AH30">(AD31+AD43)</f>
        <v>313.8</v>
      </c>
      <c r="AE28" s="94">
        <f t="shared" si="1"/>
        <v>1300</v>
      </c>
      <c r="AF28" s="70">
        <f t="shared" si="1"/>
        <v>2300</v>
      </c>
      <c r="AG28" s="70">
        <f t="shared" si="1"/>
        <v>2300</v>
      </c>
      <c r="AH28" s="70">
        <f t="shared" si="1"/>
        <v>2300</v>
      </c>
      <c r="AI28" s="70">
        <f>(AI30)</f>
        <v>0</v>
      </c>
      <c r="AJ28" s="83">
        <f t="shared" si="0"/>
        <v>8513.8</v>
      </c>
      <c r="AK28" s="82">
        <v>2019</v>
      </c>
      <c r="AL28" s="10"/>
    </row>
    <row r="29" spans="1:38" s="8" customFormat="1" ht="15">
      <c r="A29" s="10"/>
      <c r="B29" s="78"/>
      <c r="C29" s="78"/>
      <c r="D29" s="78"/>
      <c r="E29" s="79"/>
      <c r="F29" s="79"/>
      <c r="G29" s="79"/>
      <c r="H29" s="79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66"/>
      <c r="T29" s="67"/>
      <c r="U29" s="67"/>
      <c r="V29" s="67"/>
      <c r="W29" s="67"/>
      <c r="X29" s="67"/>
      <c r="Y29" s="67"/>
      <c r="Z29" s="67"/>
      <c r="AA29" s="67"/>
      <c r="AB29" s="68" t="s">
        <v>110</v>
      </c>
      <c r="AC29" s="69" t="s">
        <v>101</v>
      </c>
      <c r="AD29" s="70">
        <f t="shared" si="1"/>
        <v>0</v>
      </c>
      <c r="AE29" s="94">
        <f t="shared" si="1"/>
        <v>0</v>
      </c>
      <c r="AF29" s="70">
        <f t="shared" si="1"/>
        <v>0</v>
      </c>
      <c r="AG29" s="70">
        <f t="shared" si="1"/>
        <v>0</v>
      </c>
      <c r="AH29" s="70">
        <f t="shared" si="1"/>
        <v>0</v>
      </c>
      <c r="AI29" s="70">
        <f>(AI32+AI44)</f>
        <v>0</v>
      </c>
      <c r="AJ29" s="83">
        <f t="shared" si="0"/>
        <v>0</v>
      </c>
      <c r="AK29" s="82">
        <v>2019</v>
      </c>
      <c r="AL29" s="10"/>
    </row>
    <row r="30" spans="1:38" s="8" customFormat="1" ht="15">
      <c r="A30" s="10"/>
      <c r="B30" s="84">
        <v>6</v>
      </c>
      <c r="C30" s="84">
        <v>0</v>
      </c>
      <c r="D30" s="84">
        <v>2</v>
      </c>
      <c r="E30" s="85">
        <v>0</v>
      </c>
      <c r="F30" s="85">
        <v>5</v>
      </c>
      <c r="G30" s="85">
        <v>0</v>
      </c>
      <c r="H30" s="85">
        <v>2</v>
      </c>
      <c r="I30" s="85">
        <v>1</v>
      </c>
      <c r="J30" s="84">
        <v>7</v>
      </c>
      <c r="K30" s="84">
        <v>1</v>
      </c>
      <c r="L30" s="84">
        <v>0</v>
      </c>
      <c r="M30" s="84">
        <v>2</v>
      </c>
      <c r="N30" s="84">
        <v>4</v>
      </c>
      <c r="O30" s="84">
        <v>0</v>
      </c>
      <c r="P30" s="84">
        <v>0</v>
      </c>
      <c r="Q30" s="84">
        <v>1</v>
      </c>
      <c r="R30" s="84" t="s">
        <v>125</v>
      </c>
      <c r="S30" s="66"/>
      <c r="T30" s="67"/>
      <c r="U30" s="67"/>
      <c r="V30" s="67"/>
      <c r="W30" s="67"/>
      <c r="X30" s="67"/>
      <c r="Y30" s="67"/>
      <c r="Z30" s="67"/>
      <c r="AA30" s="67"/>
      <c r="AB30" s="68" t="s">
        <v>111</v>
      </c>
      <c r="AC30" s="69" t="s">
        <v>101</v>
      </c>
      <c r="AD30" s="70">
        <f t="shared" si="1"/>
        <v>313.8</v>
      </c>
      <c r="AE30" s="94">
        <f t="shared" si="1"/>
        <v>1300</v>
      </c>
      <c r="AF30" s="70">
        <f t="shared" si="1"/>
        <v>2300</v>
      </c>
      <c r="AG30" s="70">
        <f t="shared" si="1"/>
        <v>2300</v>
      </c>
      <c r="AH30" s="70">
        <f t="shared" si="1"/>
        <v>2300</v>
      </c>
      <c r="AI30" s="70">
        <f>(AI31)</f>
        <v>0</v>
      </c>
      <c r="AJ30" s="83">
        <f t="shared" si="0"/>
        <v>8513.8</v>
      </c>
      <c r="AK30" s="82">
        <v>2019</v>
      </c>
      <c r="AL30" s="10"/>
    </row>
    <row r="31" spans="1:38" s="8" customFormat="1" ht="24">
      <c r="A31" s="10"/>
      <c r="B31" s="80"/>
      <c r="C31" s="80"/>
      <c r="D31" s="80"/>
      <c r="E31" s="81"/>
      <c r="F31" s="81"/>
      <c r="G31" s="81"/>
      <c r="H31" s="81"/>
      <c r="I31" s="81"/>
      <c r="J31" s="80"/>
      <c r="K31" s="80"/>
      <c r="L31" s="80"/>
      <c r="M31" s="80"/>
      <c r="N31" s="80"/>
      <c r="O31" s="80"/>
      <c r="P31" s="80"/>
      <c r="Q31" s="80"/>
      <c r="R31" s="80"/>
      <c r="S31" s="71"/>
      <c r="T31" s="72"/>
      <c r="U31" s="72"/>
      <c r="V31" s="72"/>
      <c r="W31" s="72"/>
      <c r="X31" s="72"/>
      <c r="Y31" s="72"/>
      <c r="Z31" s="72"/>
      <c r="AA31" s="72"/>
      <c r="AB31" s="73" t="s">
        <v>115</v>
      </c>
      <c r="AC31" s="74" t="s">
        <v>3</v>
      </c>
      <c r="AD31" s="75">
        <f>(AD32+AD33)</f>
        <v>90.8</v>
      </c>
      <c r="AE31" s="97">
        <f>(AE32+AE33)</f>
        <v>1300</v>
      </c>
      <c r="AF31" s="75">
        <f>(AF35)</f>
        <v>2300</v>
      </c>
      <c r="AG31" s="75">
        <f>(AG35)</f>
        <v>2300</v>
      </c>
      <c r="AH31" s="75">
        <f>(AH35)</f>
        <v>2300</v>
      </c>
      <c r="AI31" s="75"/>
      <c r="AJ31" s="83">
        <f t="shared" si="0"/>
        <v>8290.8</v>
      </c>
      <c r="AK31" s="82">
        <v>2019</v>
      </c>
      <c r="AL31" s="10"/>
    </row>
    <row r="32" spans="1:38" s="8" customFormat="1" ht="15">
      <c r="A32" s="10"/>
      <c r="B32" s="80"/>
      <c r="C32" s="80"/>
      <c r="D32" s="80"/>
      <c r="E32" s="81"/>
      <c r="F32" s="81"/>
      <c r="G32" s="81"/>
      <c r="H32" s="81"/>
      <c r="I32" s="81"/>
      <c r="J32" s="80"/>
      <c r="K32" s="80"/>
      <c r="L32" s="80"/>
      <c r="M32" s="80"/>
      <c r="N32" s="80"/>
      <c r="O32" s="80"/>
      <c r="P32" s="80"/>
      <c r="Q32" s="80"/>
      <c r="R32" s="80"/>
      <c r="S32" s="71"/>
      <c r="T32" s="72"/>
      <c r="U32" s="72"/>
      <c r="V32" s="72"/>
      <c r="W32" s="72"/>
      <c r="X32" s="72"/>
      <c r="Y32" s="72"/>
      <c r="Z32" s="72"/>
      <c r="AA32" s="72"/>
      <c r="AB32" s="73" t="s">
        <v>110</v>
      </c>
      <c r="AC32" s="74" t="s">
        <v>101</v>
      </c>
      <c r="AD32" s="75">
        <v>0</v>
      </c>
      <c r="AE32" s="97">
        <v>0</v>
      </c>
      <c r="AF32" s="75">
        <v>0</v>
      </c>
      <c r="AG32" s="75">
        <v>0</v>
      </c>
      <c r="AH32" s="75">
        <v>0</v>
      </c>
      <c r="AI32" s="75"/>
      <c r="AJ32" s="83">
        <f t="shared" si="0"/>
        <v>0</v>
      </c>
      <c r="AK32" s="82">
        <v>2019</v>
      </c>
      <c r="AL32" s="10"/>
    </row>
    <row r="33" spans="1:38" s="8" customFormat="1" ht="15">
      <c r="A33" s="10"/>
      <c r="B33" s="84">
        <v>6</v>
      </c>
      <c r="C33" s="84">
        <v>0</v>
      </c>
      <c r="D33" s="84">
        <v>2</v>
      </c>
      <c r="E33" s="85">
        <v>0</v>
      </c>
      <c r="F33" s="85">
        <v>5</v>
      </c>
      <c r="G33" s="85">
        <v>0</v>
      </c>
      <c r="H33" s="85">
        <v>2</v>
      </c>
      <c r="I33" s="85">
        <v>1</v>
      </c>
      <c r="J33" s="84">
        <v>7</v>
      </c>
      <c r="K33" s="84">
        <v>1</v>
      </c>
      <c r="L33" s="84">
        <v>0</v>
      </c>
      <c r="M33" s="84">
        <v>2</v>
      </c>
      <c r="N33" s="84">
        <v>4</v>
      </c>
      <c r="O33" s="84">
        <v>0</v>
      </c>
      <c r="P33" s="84">
        <v>0</v>
      </c>
      <c r="Q33" s="84">
        <v>1</v>
      </c>
      <c r="R33" s="84" t="s">
        <v>125</v>
      </c>
      <c r="S33" s="71"/>
      <c r="T33" s="72"/>
      <c r="U33" s="72"/>
      <c r="V33" s="72"/>
      <c r="W33" s="72"/>
      <c r="X33" s="72"/>
      <c r="Y33" s="72"/>
      <c r="Z33" s="72"/>
      <c r="AA33" s="72"/>
      <c r="AB33" s="73" t="s">
        <v>111</v>
      </c>
      <c r="AC33" s="74" t="s">
        <v>101</v>
      </c>
      <c r="AD33" s="75">
        <f>(AD35+AD37)</f>
        <v>90.8</v>
      </c>
      <c r="AE33" s="97">
        <f>(AE35+AE36+AE37+AE38+AE39+AE41)</f>
        <v>1300</v>
      </c>
      <c r="AF33" s="75">
        <f>(AF35)</f>
        <v>2300</v>
      </c>
      <c r="AG33" s="75">
        <f>(AG35)</f>
        <v>2300</v>
      </c>
      <c r="AH33" s="75">
        <f>(AH35)</f>
        <v>2300</v>
      </c>
      <c r="AI33" s="75"/>
      <c r="AJ33" s="83">
        <f t="shared" si="0"/>
        <v>8290.8</v>
      </c>
      <c r="AK33" s="82">
        <v>2019</v>
      </c>
      <c r="AL33" s="10"/>
    </row>
    <row r="34" spans="1:38" s="8" customFormat="1" ht="24">
      <c r="A34" s="10"/>
      <c r="B34" s="76" t="s">
        <v>95</v>
      </c>
      <c r="C34" s="76" t="s">
        <v>95</v>
      </c>
      <c r="D34" s="76" t="s">
        <v>95</v>
      </c>
      <c r="E34" s="77" t="s">
        <v>95</v>
      </c>
      <c r="F34" s="77" t="s">
        <v>95</v>
      </c>
      <c r="G34" s="77" t="s">
        <v>95</v>
      </c>
      <c r="H34" s="77" t="s">
        <v>95</v>
      </c>
      <c r="I34" s="77" t="s">
        <v>95</v>
      </c>
      <c r="J34" s="76" t="s">
        <v>95</v>
      </c>
      <c r="K34" s="76" t="s">
        <v>95</v>
      </c>
      <c r="L34" s="76" t="s">
        <v>95</v>
      </c>
      <c r="M34" s="76" t="s">
        <v>95</v>
      </c>
      <c r="N34" s="76" t="s">
        <v>95</v>
      </c>
      <c r="O34" s="76" t="s">
        <v>95</v>
      </c>
      <c r="P34" s="76"/>
      <c r="Q34" s="76"/>
      <c r="R34" s="76"/>
      <c r="S34" s="54"/>
      <c r="T34" s="59"/>
      <c r="U34" s="59"/>
      <c r="V34" s="59"/>
      <c r="W34" s="59"/>
      <c r="X34" s="59"/>
      <c r="Y34" s="59"/>
      <c r="Z34" s="59"/>
      <c r="AA34" s="59"/>
      <c r="AB34" s="65" t="s">
        <v>98</v>
      </c>
      <c r="AC34" s="50" t="s">
        <v>93</v>
      </c>
      <c r="AD34" s="51">
        <v>65</v>
      </c>
      <c r="AE34" s="93">
        <v>63</v>
      </c>
      <c r="AF34" s="60">
        <v>61</v>
      </c>
      <c r="AG34" s="60">
        <v>79</v>
      </c>
      <c r="AH34" s="60">
        <v>76</v>
      </c>
      <c r="AI34" s="60"/>
      <c r="AJ34" s="83">
        <f t="shared" si="0"/>
        <v>344</v>
      </c>
      <c r="AK34" s="82">
        <v>2019</v>
      </c>
      <c r="AL34" s="10"/>
    </row>
    <row r="35" spans="1:38" s="8" customFormat="1" ht="24">
      <c r="A35" s="10"/>
      <c r="B35" s="84">
        <v>6</v>
      </c>
      <c r="C35" s="84">
        <v>0</v>
      </c>
      <c r="D35" s="84">
        <v>2</v>
      </c>
      <c r="E35" s="85">
        <v>0</v>
      </c>
      <c r="F35" s="85">
        <v>5</v>
      </c>
      <c r="G35" s="85">
        <v>0</v>
      </c>
      <c r="H35" s="85">
        <v>2</v>
      </c>
      <c r="I35" s="85">
        <v>1</v>
      </c>
      <c r="J35" s="84">
        <v>7</v>
      </c>
      <c r="K35" s="84">
        <v>1</v>
      </c>
      <c r="L35" s="84">
        <v>0</v>
      </c>
      <c r="M35" s="84">
        <v>2</v>
      </c>
      <c r="N35" s="84">
        <v>4</v>
      </c>
      <c r="O35" s="84">
        <v>0</v>
      </c>
      <c r="P35" s="84">
        <v>0</v>
      </c>
      <c r="Q35" s="84">
        <v>1</v>
      </c>
      <c r="R35" s="84" t="s">
        <v>125</v>
      </c>
      <c r="S35" s="86"/>
      <c r="T35" s="87"/>
      <c r="U35" s="87"/>
      <c r="V35" s="87"/>
      <c r="W35" s="87"/>
      <c r="X35" s="87"/>
      <c r="Y35" s="87"/>
      <c r="Z35" s="87"/>
      <c r="AA35" s="87"/>
      <c r="AB35" s="88" t="s">
        <v>116</v>
      </c>
      <c r="AC35" s="90" t="s">
        <v>3</v>
      </c>
      <c r="AD35" s="98">
        <v>0</v>
      </c>
      <c r="AE35" s="115">
        <v>0</v>
      </c>
      <c r="AF35" s="92">
        <v>2300</v>
      </c>
      <c r="AG35" s="92">
        <v>2300</v>
      </c>
      <c r="AH35" s="92">
        <v>2300</v>
      </c>
      <c r="AI35" s="92"/>
      <c r="AJ35" s="99">
        <f t="shared" si="0"/>
        <v>6900</v>
      </c>
      <c r="AK35" s="82">
        <v>2019</v>
      </c>
      <c r="AL35" s="10"/>
    </row>
    <row r="36" spans="1:38" s="8" customFormat="1" ht="24">
      <c r="A36" s="10"/>
      <c r="B36" s="84">
        <v>6</v>
      </c>
      <c r="C36" s="84">
        <v>0</v>
      </c>
      <c r="D36" s="84">
        <v>2</v>
      </c>
      <c r="E36" s="85">
        <v>0</v>
      </c>
      <c r="F36" s="85">
        <v>5</v>
      </c>
      <c r="G36" s="85">
        <v>0</v>
      </c>
      <c r="H36" s="85">
        <v>2</v>
      </c>
      <c r="I36" s="85">
        <v>1</v>
      </c>
      <c r="J36" s="84">
        <v>7</v>
      </c>
      <c r="K36" s="84">
        <v>1</v>
      </c>
      <c r="L36" s="84">
        <v>0</v>
      </c>
      <c r="M36" s="84">
        <v>1</v>
      </c>
      <c r="N36" s="84">
        <v>4</v>
      </c>
      <c r="O36" s="84">
        <v>0</v>
      </c>
      <c r="P36" s="84">
        <v>0</v>
      </c>
      <c r="Q36" s="84">
        <v>1</v>
      </c>
      <c r="R36" s="84" t="s">
        <v>129</v>
      </c>
      <c r="S36" s="86"/>
      <c r="T36" s="87"/>
      <c r="U36" s="87"/>
      <c r="V36" s="87"/>
      <c r="W36" s="87"/>
      <c r="X36" s="87"/>
      <c r="Y36" s="87"/>
      <c r="Z36" s="87"/>
      <c r="AA36" s="87"/>
      <c r="AB36" s="88" t="s">
        <v>128</v>
      </c>
      <c r="AC36" s="90" t="s">
        <v>101</v>
      </c>
      <c r="AD36" s="98">
        <v>0</v>
      </c>
      <c r="AE36" s="115">
        <v>0</v>
      </c>
      <c r="AF36" s="92"/>
      <c r="AG36" s="92"/>
      <c r="AH36" s="92"/>
      <c r="AI36" s="92"/>
      <c r="AJ36" s="99"/>
      <c r="AK36" s="82"/>
      <c r="AL36" s="10"/>
    </row>
    <row r="37" spans="1:38" s="8" customFormat="1" ht="24">
      <c r="A37" s="10"/>
      <c r="B37" s="84">
        <v>6</v>
      </c>
      <c r="C37" s="84">
        <v>0</v>
      </c>
      <c r="D37" s="84">
        <v>2</v>
      </c>
      <c r="E37" s="85">
        <v>0</v>
      </c>
      <c r="F37" s="85">
        <v>5</v>
      </c>
      <c r="G37" s="85">
        <v>0</v>
      </c>
      <c r="H37" s="85">
        <v>2</v>
      </c>
      <c r="I37" s="85">
        <v>1</v>
      </c>
      <c r="J37" s="84">
        <v>7</v>
      </c>
      <c r="K37" s="84">
        <v>1</v>
      </c>
      <c r="L37" s="84">
        <v>1</v>
      </c>
      <c r="M37" s="84">
        <v>1</v>
      </c>
      <c r="N37" s="84">
        <v>1</v>
      </c>
      <c r="O37" s="84"/>
      <c r="P37" s="84"/>
      <c r="Q37" s="84"/>
      <c r="R37" s="84"/>
      <c r="S37" s="86"/>
      <c r="T37" s="87"/>
      <c r="U37" s="87"/>
      <c r="V37" s="87"/>
      <c r="W37" s="87"/>
      <c r="X37" s="87"/>
      <c r="Y37" s="87"/>
      <c r="Z37" s="87"/>
      <c r="AA37" s="87"/>
      <c r="AB37" s="88" t="s">
        <v>123</v>
      </c>
      <c r="AC37" s="90" t="s">
        <v>101</v>
      </c>
      <c r="AD37" s="98">
        <v>90.8</v>
      </c>
      <c r="AE37" s="98">
        <v>0</v>
      </c>
      <c r="AF37" s="92"/>
      <c r="AG37" s="92"/>
      <c r="AH37" s="92"/>
      <c r="AI37" s="92"/>
      <c r="AJ37" s="99"/>
      <c r="AK37" s="82"/>
      <c r="AL37" s="10"/>
    </row>
    <row r="38" spans="1:38" s="8" customFormat="1" ht="24">
      <c r="A38" s="10"/>
      <c r="B38" s="84">
        <v>6</v>
      </c>
      <c r="C38" s="84">
        <v>0</v>
      </c>
      <c r="D38" s="84">
        <v>2</v>
      </c>
      <c r="E38" s="85">
        <v>0</v>
      </c>
      <c r="F38" s="85">
        <v>5</v>
      </c>
      <c r="G38" s="85">
        <v>0</v>
      </c>
      <c r="H38" s="85">
        <v>2</v>
      </c>
      <c r="I38" s="85">
        <v>1</v>
      </c>
      <c r="J38" s="84">
        <v>7</v>
      </c>
      <c r="K38" s="84">
        <v>1</v>
      </c>
      <c r="L38" s="84">
        <v>0</v>
      </c>
      <c r="M38" s="84">
        <v>1</v>
      </c>
      <c r="N38" s="84">
        <v>4</v>
      </c>
      <c r="O38" s="84">
        <v>0</v>
      </c>
      <c r="P38" s="84">
        <v>0</v>
      </c>
      <c r="Q38" s="84">
        <v>1</v>
      </c>
      <c r="R38" s="84" t="s">
        <v>125</v>
      </c>
      <c r="S38" s="86"/>
      <c r="T38" s="87"/>
      <c r="U38" s="87"/>
      <c r="V38" s="87"/>
      <c r="W38" s="87"/>
      <c r="X38" s="87"/>
      <c r="Y38" s="87"/>
      <c r="Z38" s="87"/>
      <c r="AA38" s="87"/>
      <c r="AB38" s="88" t="s">
        <v>126</v>
      </c>
      <c r="AC38" s="90" t="s">
        <v>101</v>
      </c>
      <c r="AD38" s="98">
        <v>0</v>
      </c>
      <c r="AE38" s="98">
        <v>100</v>
      </c>
      <c r="AF38" s="92"/>
      <c r="AG38" s="92"/>
      <c r="AH38" s="92"/>
      <c r="AI38" s="92"/>
      <c r="AJ38" s="99"/>
      <c r="AK38" s="82"/>
      <c r="AL38" s="10"/>
    </row>
    <row r="39" spans="1:38" s="8" customFormat="1" ht="24">
      <c r="A39" s="10"/>
      <c r="B39" s="84">
        <v>6</v>
      </c>
      <c r="C39" s="84">
        <v>0</v>
      </c>
      <c r="D39" s="84">
        <v>2</v>
      </c>
      <c r="E39" s="85">
        <v>0</v>
      </c>
      <c r="F39" s="85">
        <v>5</v>
      </c>
      <c r="G39" s="85">
        <v>0</v>
      </c>
      <c r="H39" s="85">
        <v>2</v>
      </c>
      <c r="I39" s="85">
        <v>1</v>
      </c>
      <c r="J39" s="84">
        <v>7</v>
      </c>
      <c r="K39" s="84">
        <v>1</v>
      </c>
      <c r="L39" s="84">
        <v>0</v>
      </c>
      <c r="M39" s="84">
        <v>1</v>
      </c>
      <c r="N39" s="84">
        <v>4</v>
      </c>
      <c r="O39" s="84">
        <v>0</v>
      </c>
      <c r="P39" s="84">
        <v>0</v>
      </c>
      <c r="Q39" s="84">
        <v>1</v>
      </c>
      <c r="R39" s="84" t="s">
        <v>125</v>
      </c>
      <c r="S39" s="86"/>
      <c r="T39" s="87"/>
      <c r="U39" s="87"/>
      <c r="V39" s="87"/>
      <c r="W39" s="87"/>
      <c r="X39" s="87"/>
      <c r="Y39" s="87"/>
      <c r="Z39" s="87"/>
      <c r="AA39" s="87"/>
      <c r="AB39" s="88" t="s">
        <v>127</v>
      </c>
      <c r="AC39" s="90" t="s">
        <v>101</v>
      </c>
      <c r="AD39" s="98">
        <v>0</v>
      </c>
      <c r="AE39" s="98">
        <v>50</v>
      </c>
      <c r="AF39" s="92"/>
      <c r="AG39" s="92"/>
      <c r="AH39" s="92"/>
      <c r="AI39" s="92"/>
      <c r="AJ39" s="99"/>
      <c r="AK39" s="82"/>
      <c r="AL39" s="10"/>
    </row>
    <row r="40" spans="1:38" s="8" customFormat="1" ht="24">
      <c r="A40" s="10"/>
      <c r="B40" s="84">
        <v>6</v>
      </c>
      <c r="C40" s="84">
        <v>0</v>
      </c>
      <c r="D40" s="84">
        <v>2</v>
      </c>
      <c r="E40" s="85">
        <v>0</v>
      </c>
      <c r="F40" s="85">
        <v>5</v>
      </c>
      <c r="G40" s="85">
        <v>0</v>
      </c>
      <c r="H40" s="85">
        <v>2</v>
      </c>
      <c r="I40" s="85">
        <v>1</v>
      </c>
      <c r="J40" s="84">
        <v>7</v>
      </c>
      <c r="K40" s="84">
        <v>1</v>
      </c>
      <c r="L40" s="84">
        <v>1</v>
      </c>
      <c r="M40" s="84">
        <v>1</v>
      </c>
      <c r="N40" s="84">
        <v>0</v>
      </c>
      <c r="O40" s="84">
        <v>2</v>
      </c>
      <c r="P40" s="84"/>
      <c r="Q40" s="84"/>
      <c r="R40" s="84"/>
      <c r="S40" s="86"/>
      <c r="T40" s="87"/>
      <c r="U40" s="87"/>
      <c r="V40" s="87"/>
      <c r="W40" s="87"/>
      <c r="X40" s="87"/>
      <c r="Y40" s="87"/>
      <c r="Z40" s="87"/>
      <c r="AA40" s="87"/>
      <c r="AB40" s="88" t="s">
        <v>102</v>
      </c>
      <c r="AC40" s="90" t="s">
        <v>107</v>
      </c>
      <c r="AD40" s="117" t="s">
        <v>108</v>
      </c>
      <c r="AE40" s="98" t="s">
        <v>108</v>
      </c>
      <c r="AF40" s="92" t="s">
        <v>108</v>
      </c>
      <c r="AG40" s="92" t="s">
        <v>108</v>
      </c>
      <c r="AH40" s="92" t="s">
        <v>108</v>
      </c>
      <c r="AI40" s="92"/>
      <c r="AJ40" s="83">
        <f t="shared" si="0"/>
        <v>0</v>
      </c>
      <c r="AK40" s="82">
        <v>2019</v>
      </c>
      <c r="AL40" s="10"/>
    </row>
    <row r="41" spans="1:38" s="8" customFormat="1" ht="36">
      <c r="A41" s="10"/>
      <c r="B41" s="84">
        <v>6</v>
      </c>
      <c r="C41" s="84">
        <v>0</v>
      </c>
      <c r="D41" s="84">
        <v>2</v>
      </c>
      <c r="E41" s="85">
        <v>0</v>
      </c>
      <c r="F41" s="85">
        <v>5</v>
      </c>
      <c r="G41" s="85">
        <v>0</v>
      </c>
      <c r="H41" s="85">
        <v>2</v>
      </c>
      <c r="I41" s="85">
        <v>1</v>
      </c>
      <c r="J41" s="84">
        <v>7</v>
      </c>
      <c r="K41" s="84">
        <v>1</v>
      </c>
      <c r="L41" s="84">
        <v>0</v>
      </c>
      <c r="M41" s="84">
        <v>1</v>
      </c>
      <c r="N41" s="84">
        <v>4</v>
      </c>
      <c r="O41" s="84">
        <v>0</v>
      </c>
      <c r="P41" s="84">
        <v>0</v>
      </c>
      <c r="Q41" s="84">
        <v>3</v>
      </c>
      <c r="R41" s="84" t="s">
        <v>125</v>
      </c>
      <c r="S41" s="86"/>
      <c r="T41" s="87"/>
      <c r="U41" s="87"/>
      <c r="V41" s="87"/>
      <c r="W41" s="87"/>
      <c r="X41" s="87"/>
      <c r="Y41" s="87"/>
      <c r="Z41" s="87"/>
      <c r="AA41" s="87"/>
      <c r="AB41" s="88" t="s">
        <v>131</v>
      </c>
      <c r="AC41" s="119" t="s">
        <v>101</v>
      </c>
      <c r="AD41" s="117">
        <v>0</v>
      </c>
      <c r="AE41" s="98">
        <v>1150</v>
      </c>
      <c r="AF41" s="92"/>
      <c r="AG41" s="92"/>
      <c r="AH41" s="92"/>
      <c r="AI41" s="92"/>
      <c r="AJ41" s="83"/>
      <c r="AK41" s="82"/>
      <c r="AL41" s="10"/>
    </row>
    <row r="42" spans="1:38" s="8" customFormat="1" ht="15">
      <c r="A42" s="10"/>
      <c r="B42" s="76" t="s">
        <v>95</v>
      </c>
      <c r="C42" s="76" t="s">
        <v>95</v>
      </c>
      <c r="D42" s="76" t="s">
        <v>95</v>
      </c>
      <c r="E42" s="77" t="s">
        <v>95</v>
      </c>
      <c r="F42" s="77" t="s">
        <v>95</v>
      </c>
      <c r="G42" s="77" t="s">
        <v>95</v>
      </c>
      <c r="H42" s="77" t="s">
        <v>95</v>
      </c>
      <c r="I42" s="77" t="s">
        <v>95</v>
      </c>
      <c r="J42" s="76" t="s">
        <v>95</v>
      </c>
      <c r="K42" s="76" t="s">
        <v>95</v>
      </c>
      <c r="L42" s="76" t="s">
        <v>95</v>
      </c>
      <c r="M42" s="76" t="s">
        <v>95</v>
      </c>
      <c r="N42" s="76" t="s">
        <v>95</v>
      </c>
      <c r="O42" s="76" t="s">
        <v>95</v>
      </c>
      <c r="P42" s="76"/>
      <c r="Q42" s="76"/>
      <c r="R42" s="76"/>
      <c r="S42" s="54"/>
      <c r="T42" s="59"/>
      <c r="U42" s="59"/>
      <c r="V42" s="59"/>
      <c r="W42" s="59"/>
      <c r="X42" s="59"/>
      <c r="Y42" s="59"/>
      <c r="Z42" s="59"/>
      <c r="AA42" s="59"/>
      <c r="AB42" s="65" t="s">
        <v>105</v>
      </c>
      <c r="AC42" s="50" t="s">
        <v>106</v>
      </c>
      <c r="AD42" s="118">
        <v>0</v>
      </c>
      <c r="AE42" s="93">
        <v>0</v>
      </c>
      <c r="AF42" s="60">
        <v>0</v>
      </c>
      <c r="AG42" s="60">
        <v>0</v>
      </c>
      <c r="AH42" s="60">
        <v>18</v>
      </c>
      <c r="AI42" s="60"/>
      <c r="AJ42" s="83">
        <f t="shared" si="0"/>
        <v>18</v>
      </c>
      <c r="AK42" s="82">
        <v>2019</v>
      </c>
      <c r="AL42" s="10"/>
    </row>
    <row r="43" spans="1:38" s="8" customFormat="1" ht="15">
      <c r="A43" s="10"/>
      <c r="B43" s="80">
        <v>6</v>
      </c>
      <c r="C43" s="80">
        <v>0</v>
      </c>
      <c r="D43" s="80">
        <v>2</v>
      </c>
      <c r="E43" s="81">
        <v>0</v>
      </c>
      <c r="F43" s="81">
        <v>5</v>
      </c>
      <c r="G43" s="81">
        <v>0</v>
      </c>
      <c r="H43" s="81">
        <v>2</v>
      </c>
      <c r="I43" s="81">
        <v>1</v>
      </c>
      <c r="J43" s="80">
        <v>7</v>
      </c>
      <c r="K43" s="80">
        <v>1</v>
      </c>
      <c r="L43" s="80">
        <v>1</v>
      </c>
      <c r="M43" s="80">
        <v>2</v>
      </c>
      <c r="N43" s="80">
        <v>0</v>
      </c>
      <c r="O43" s="80">
        <v>0</v>
      </c>
      <c r="P43" s="80"/>
      <c r="Q43" s="80"/>
      <c r="R43" s="80"/>
      <c r="S43" s="71"/>
      <c r="T43" s="72"/>
      <c r="U43" s="72"/>
      <c r="V43" s="72"/>
      <c r="W43" s="72"/>
      <c r="X43" s="72"/>
      <c r="Y43" s="72"/>
      <c r="Z43" s="72"/>
      <c r="AA43" s="72"/>
      <c r="AB43" s="73" t="s">
        <v>117</v>
      </c>
      <c r="AC43" s="74" t="s">
        <v>3</v>
      </c>
      <c r="AD43" s="97">
        <f>(AD45+AD44)</f>
        <v>223</v>
      </c>
      <c r="AE43" s="97">
        <f>(AE44+AE45)</f>
        <v>0</v>
      </c>
      <c r="AF43" s="75">
        <v>0</v>
      </c>
      <c r="AG43" s="75">
        <f>(AG47)</f>
        <v>0</v>
      </c>
      <c r="AH43" s="75">
        <f>(AH47)</f>
        <v>0</v>
      </c>
      <c r="AI43" s="75"/>
      <c r="AJ43" s="83">
        <f t="shared" si="0"/>
        <v>223</v>
      </c>
      <c r="AK43" s="82">
        <v>2019</v>
      </c>
      <c r="AL43" s="10"/>
    </row>
    <row r="44" spans="1:38" s="8" customFormat="1" ht="15">
      <c r="A44" s="10"/>
      <c r="B44" s="80"/>
      <c r="C44" s="80"/>
      <c r="D44" s="80"/>
      <c r="E44" s="81"/>
      <c r="F44" s="81"/>
      <c r="G44" s="81"/>
      <c r="H44" s="81"/>
      <c r="I44" s="81"/>
      <c r="J44" s="80"/>
      <c r="K44" s="80"/>
      <c r="L44" s="80"/>
      <c r="M44" s="80"/>
      <c r="N44" s="80"/>
      <c r="O44" s="80"/>
      <c r="P44" s="80"/>
      <c r="Q44" s="80"/>
      <c r="R44" s="80"/>
      <c r="S44" s="71"/>
      <c r="T44" s="72"/>
      <c r="U44" s="72"/>
      <c r="V44" s="72"/>
      <c r="W44" s="72"/>
      <c r="X44" s="72"/>
      <c r="Y44" s="72"/>
      <c r="Z44" s="72"/>
      <c r="AA44" s="72"/>
      <c r="AB44" s="73" t="s">
        <v>110</v>
      </c>
      <c r="AC44" s="74" t="s">
        <v>101</v>
      </c>
      <c r="AD44" s="97">
        <v>0</v>
      </c>
      <c r="AE44" s="97">
        <v>0</v>
      </c>
      <c r="AF44" s="75">
        <v>0</v>
      </c>
      <c r="AG44" s="75">
        <v>0</v>
      </c>
      <c r="AH44" s="75">
        <v>0</v>
      </c>
      <c r="AI44" s="75"/>
      <c r="AJ44" s="83">
        <f t="shared" si="0"/>
        <v>0</v>
      </c>
      <c r="AK44" s="82">
        <v>2019</v>
      </c>
      <c r="AL44" s="10"/>
    </row>
    <row r="45" spans="1:38" s="8" customFormat="1" ht="15">
      <c r="A45" s="10"/>
      <c r="B45" s="80"/>
      <c r="C45" s="80"/>
      <c r="D45" s="80"/>
      <c r="E45" s="81"/>
      <c r="F45" s="81"/>
      <c r="G45" s="81"/>
      <c r="H45" s="81"/>
      <c r="I45" s="81"/>
      <c r="J45" s="80"/>
      <c r="K45" s="80"/>
      <c r="L45" s="80"/>
      <c r="M45" s="80"/>
      <c r="N45" s="80"/>
      <c r="O45" s="80"/>
      <c r="P45" s="80"/>
      <c r="Q45" s="80"/>
      <c r="R45" s="80"/>
      <c r="S45" s="71"/>
      <c r="T45" s="72"/>
      <c r="U45" s="72"/>
      <c r="V45" s="72"/>
      <c r="W45" s="72"/>
      <c r="X45" s="72"/>
      <c r="Y45" s="72"/>
      <c r="Z45" s="72"/>
      <c r="AA45" s="72"/>
      <c r="AB45" s="73" t="s">
        <v>111</v>
      </c>
      <c r="AC45" s="74" t="s">
        <v>101</v>
      </c>
      <c r="AD45" s="97">
        <f>(AD47+AD48+AD49+AD50)</f>
        <v>223</v>
      </c>
      <c r="AE45" s="97">
        <f>(AE47)</f>
        <v>0</v>
      </c>
      <c r="AF45" s="75">
        <v>0</v>
      </c>
      <c r="AG45" s="75">
        <v>0</v>
      </c>
      <c r="AH45" s="75">
        <v>0</v>
      </c>
      <c r="AI45" s="75"/>
      <c r="AJ45" s="83">
        <f t="shared" si="0"/>
        <v>223</v>
      </c>
      <c r="AK45" s="82">
        <v>2019</v>
      </c>
      <c r="AL45" s="10"/>
    </row>
    <row r="46" spans="1:38" s="8" customFormat="1" ht="15">
      <c r="A46" s="10"/>
      <c r="B46" s="76" t="s">
        <v>95</v>
      </c>
      <c r="C46" s="76" t="s">
        <v>95</v>
      </c>
      <c r="D46" s="76" t="s">
        <v>95</v>
      </c>
      <c r="E46" s="77" t="s">
        <v>95</v>
      </c>
      <c r="F46" s="77" t="s">
        <v>95</v>
      </c>
      <c r="G46" s="77" t="s">
        <v>95</v>
      </c>
      <c r="H46" s="77" t="s">
        <v>95</v>
      </c>
      <c r="I46" s="77" t="s">
        <v>95</v>
      </c>
      <c r="J46" s="76" t="s">
        <v>95</v>
      </c>
      <c r="K46" s="76" t="s">
        <v>95</v>
      </c>
      <c r="L46" s="76" t="s">
        <v>95</v>
      </c>
      <c r="M46" s="76" t="s">
        <v>95</v>
      </c>
      <c r="N46" s="76" t="s">
        <v>95</v>
      </c>
      <c r="O46" s="76" t="s">
        <v>95</v>
      </c>
      <c r="P46" s="76"/>
      <c r="Q46" s="76"/>
      <c r="R46" s="76"/>
      <c r="S46" s="54"/>
      <c r="T46" s="59"/>
      <c r="U46" s="59"/>
      <c r="V46" s="59"/>
      <c r="W46" s="59"/>
      <c r="X46" s="59"/>
      <c r="Y46" s="59"/>
      <c r="Z46" s="59"/>
      <c r="AA46" s="59"/>
      <c r="AB46" s="65" t="s">
        <v>103</v>
      </c>
      <c r="AC46" s="50" t="s">
        <v>94</v>
      </c>
      <c r="AD46" s="118">
        <v>3</v>
      </c>
      <c r="AE46" s="93"/>
      <c r="AF46" s="60">
        <v>4</v>
      </c>
      <c r="AG46" s="60">
        <v>4</v>
      </c>
      <c r="AH46" s="60">
        <v>5</v>
      </c>
      <c r="AI46" s="60"/>
      <c r="AJ46" s="83">
        <f t="shared" si="0"/>
        <v>16</v>
      </c>
      <c r="AK46" s="82">
        <v>2019</v>
      </c>
      <c r="AL46" s="10"/>
    </row>
    <row r="47" spans="1:38" s="8" customFormat="1" ht="15">
      <c r="A47" s="10"/>
      <c r="B47" s="84">
        <v>6</v>
      </c>
      <c r="C47" s="84">
        <v>0</v>
      </c>
      <c r="D47" s="84">
        <v>2</v>
      </c>
      <c r="E47" s="85">
        <v>0</v>
      </c>
      <c r="F47" s="85">
        <v>5</v>
      </c>
      <c r="G47" s="85">
        <v>0</v>
      </c>
      <c r="H47" s="85">
        <v>2</v>
      </c>
      <c r="I47" s="85">
        <v>1</v>
      </c>
      <c r="J47" s="84">
        <v>7</v>
      </c>
      <c r="K47" s="84">
        <v>1</v>
      </c>
      <c r="L47" s="84">
        <v>0</v>
      </c>
      <c r="M47" s="84">
        <v>2</v>
      </c>
      <c r="N47" s="84">
        <v>4</v>
      </c>
      <c r="O47" s="84">
        <v>0</v>
      </c>
      <c r="P47" s="84">
        <v>0</v>
      </c>
      <c r="Q47" s="84">
        <v>1</v>
      </c>
      <c r="R47" s="84" t="s">
        <v>125</v>
      </c>
      <c r="S47" s="86"/>
      <c r="T47" s="87"/>
      <c r="U47" s="87"/>
      <c r="V47" s="87"/>
      <c r="W47" s="87"/>
      <c r="X47" s="87"/>
      <c r="Y47" s="87"/>
      <c r="Z47" s="87"/>
      <c r="AA47" s="87"/>
      <c r="AB47" s="88" t="s">
        <v>130</v>
      </c>
      <c r="AC47" s="90" t="s">
        <v>101</v>
      </c>
      <c r="AD47" s="98">
        <v>0</v>
      </c>
      <c r="AE47" s="98">
        <v>0</v>
      </c>
      <c r="AF47" s="92"/>
      <c r="AG47" s="92">
        <v>0</v>
      </c>
      <c r="AH47" s="92">
        <v>0</v>
      </c>
      <c r="AI47" s="89"/>
      <c r="AJ47" s="99">
        <f t="shared" si="0"/>
        <v>0</v>
      </c>
      <c r="AK47" s="82">
        <v>2019</v>
      </c>
      <c r="AL47" s="10"/>
    </row>
    <row r="48" spans="1:38" s="8" customFormat="1" ht="24">
      <c r="A48" s="10"/>
      <c r="B48" s="84">
        <v>6</v>
      </c>
      <c r="C48" s="84">
        <v>0</v>
      </c>
      <c r="D48" s="84">
        <v>2</v>
      </c>
      <c r="E48" s="85">
        <v>0</v>
      </c>
      <c r="F48" s="85">
        <v>5</v>
      </c>
      <c r="G48" s="85">
        <v>0</v>
      </c>
      <c r="H48" s="85">
        <v>2</v>
      </c>
      <c r="I48" s="85">
        <v>1</v>
      </c>
      <c r="J48" s="84">
        <v>7</v>
      </c>
      <c r="K48" s="84">
        <v>1</v>
      </c>
      <c r="L48" s="84">
        <v>1</v>
      </c>
      <c r="M48" s="84">
        <v>2</v>
      </c>
      <c r="N48" s="84">
        <v>0</v>
      </c>
      <c r="O48" s="84">
        <v>2</v>
      </c>
      <c r="P48" s="84"/>
      <c r="Q48" s="84"/>
      <c r="R48" s="84"/>
      <c r="S48" s="86"/>
      <c r="T48" s="87"/>
      <c r="U48" s="87"/>
      <c r="V48" s="87"/>
      <c r="W48" s="87"/>
      <c r="X48" s="87"/>
      <c r="Y48" s="87"/>
      <c r="Z48" s="87"/>
      <c r="AA48" s="87"/>
      <c r="AB48" s="88" t="s">
        <v>121</v>
      </c>
      <c r="AC48" s="90" t="s">
        <v>101</v>
      </c>
      <c r="AD48" s="98">
        <v>72.9</v>
      </c>
      <c r="AE48" s="98">
        <v>0</v>
      </c>
      <c r="AF48" s="92">
        <v>0</v>
      </c>
      <c r="AG48" s="92">
        <v>0</v>
      </c>
      <c r="AH48" s="92">
        <v>0</v>
      </c>
      <c r="AI48" s="89"/>
      <c r="AJ48" s="99">
        <f t="shared" si="0"/>
        <v>72.9</v>
      </c>
      <c r="AK48" s="82"/>
      <c r="AL48" s="10"/>
    </row>
    <row r="49" spans="1:38" s="8" customFormat="1" ht="24">
      <c r="A49" s="10"/>
      <c r="B49" s="84">
        <v>6</v>
      </c>
      <c r="C49" s="84">
        <v>0</v>
      </c>
      <c r="D49" s="84">
        <v>2</v>
      </c>
      <c r="E49" s="85">
        <v>0</v>
      </c>
      <c r="F49" s="85">
        <v>5</v>
      </c>
      <c r="G49" s="85">
        <v>0</v>
      </c>
      <c r="H49" s="85">
        <v>2</v>
      </c>
      <c r="I49" s="85">
        <v>1</v>
      </c>
      <c r="J49" s="84">
        <v>7</v>
      </c>
      <c r="K49" s="84">
        <v>1</v>
      </c>
      <c r="L49" s="84">
        <v>1</v>
      </c>
      <c r="M49" s="84">
        <v>2</v>
      </c>
      <c r="N49" s="84">
        <v>0</v>
      </c>
      <c r="O49" s="84">
        <v>3</v>
      </c>
      <c r="P49" s="84"/>
      <c r="Q49" s="84"/>
      <c r="R49" s="84"/>
      <c r="S49" s="86"/>
      <c r="T49" s="87"/>
      <c r="U49" s="87"/>
      <c r="V49" s="87"/>
      <c r="W49" s="87"/>
      <c r="X49" s="87"/>
      <c r="Y49" s="87"/>
      <c r="Z49" s="87"/>
      <c r="AA49" s="87"/>
      <c r="AB49" s="88" t="s">
        <v>122</v>
      </c>
      <c r="AC49" s="90" t="s">
        <v>101</v>
      </c>
      <c r="AD49" s="98">
        <v>149.7</v>
      </c>
      <c r="AE49" s="98">
        <v>0</v>
      </c>
      <c r="AF49" s="92">
        <v>0</v>
      </c>
      <c r="AG49" s="92">
        <v>0</v>
      </c>
      <c r="AH49" s="92">
        <v>0</v>
      </c>
      <c r="AI49" s="89"/>
      <c r="AJ49" s="99">
        <f t="shared" si="0"/>
        <v>149.7</v>
      </c>
      <c r="AK49" s="82"/>
      <c r="AL49" s="10"/>
    </row>
    <row r="50" spans="1:38" s="8" customFormat="1" ht="24">
      <c r="A50" s="10"/>
      <c r="B50" s="84">
        <v>6</v>
      </c>
      <c r="C50" s="84">
        <v>0</v>
      </c>
      <c r="D50" s="84">
        <v>2</v>
      </c>
      <c r="E50" s="85">
        <v>0</v>
      </c>
      <c r="F50" s="85">
        <v>5</v>
      </c>
      <c r="G50" s="85">
        <v>0</v>
      </c>
      <c r="H50" s="85">
        <v>2</v>
      </c>
      <c r="I50" s="85">
        <v>1</v>
      </c>
      <c r="J50" s="84">
        <v>7</v>
      </c>
      <c r="K50" s="84">
        <v>1</v>
      </c>
      <c r="L50" s="84">
        <v>1</v>
      </c>
      <c r="M50" s="84">
        <v>3</v>
      </c>
      <c r="N50" s="84">
        <v>0</v>
      </c>
      <c r="O50" s="84">
        <v>1</v>
      </c>
      <c r="P50" s="84"/>
      <c r="Q50" s="84"/>
      <c r="R50" s="84"/>
      <c r="S50" s="86"/>
      <c r="T50" s="87"/>
      <c r="U50" s="87"/>
      <c r="V50" s="87"/>
      <c r="W50" s="87"/>
      <c r="X50" s="87"/>
      <c r="Y50" s="87"/>
      <c r="Z50" s="87"/>
      <c r="AA50" s="87"/>
      <c r="AB50" s="88" t="s">
        <v>124</v>
      </c>
      <c r="AC50" s="119" t="s">
        <v>101</v>
      </c>
      <c r="AD50" s="98">
        <v>0.4</v>
      </c>
      <c r="AE50" s="115"/>
      <c r="AF50" s="115"/>
      <c r="AG50" s="115"/>
      <c r="AH50" s="115"/>
      <c r="AI50" s="116"/>
      <c r="AJ50" s="99"/>
      <c r="AK50" s="82"/>
      <c r="AL50" s="10"/>
    </row>
    <row r="51" spans="1:38" s="8" customFormat="1" ht="24">
      <c r="A51" s="10"/>
      <c r="B51" s="84">
        <v>6</v>
      </c>
      <c r="C51" s="84">
        <v>0</v>
      </c>
      <c r="D51" s="84">
        <v>2</v>
      </c>
      <c r="E51" s="85">
        <v>0</v>
      </c>
      <c r="F51" s="85">
        <v>5</v>
      </c>
      <c r="G51" s="85">
        <v>0</v>
      </c>
      <c r="H51" s="85">
        <v>2</v>
      </c>
      <c r="I51" s="85">
        <v>1</v>
      </c>
      <c r="J51" s="84">
        <v>7</v>
      </c>
      <c r="K51" s="84">
        <v>1</v>
      </c>
      <c r="L51" s="84">
        <v>1</v>
      </c>
      <c r="M51" s="84">
        <v>2</v>
      </c>
      <c r="N51" s="84">
        <v>0</v>
      </c>
      <c r="O51" s="84">
        <v>2</v>
      </c>
      <c r="P51" s="84"/>
      <c r="Q51" s="84"/>
      <c r="R51" s="84"/>
      <c r="S51" s="86"/>
      <c r="T51" s="87"/>
      <c r="U51" s="87"/>
      <c r="V51" s="87"/>
      <c r="W51" s="87"/>
      <c r="X51" s="87"/>
      <c r="Y51" s="87"/>
      <c r="Z51" s="87"/>
      <c r="AA51" s="87"/>
      <c r="AB51" s="88" t="s">
        <v>104</v>
      </c>
      <c r="AC51" s="90" t="s">
        <v>107</v>
      </c>
      <c r="AD51" s="91" t="s">
        <v>108</v>
      </c>
      <c r="AE51" s="98" t="s">
        <v>108</v>
      </c>
      <c r="AF51" s="92" t="s">
        <v>108</v>
      </c>
      <c r="AG51" s="92" t="s">
        <v>108</v>
      </c>
      <c r="AH51" s="92" t="s">
        <v>108</v>
      </c>
      <c r="AI51" s="92"/>
      <c r="AJ51" s="83">
        <f t="shared" si="0"/>
        <v>0</v>
      </c>
      <c r="AK51" s="82">
        <v>2019</v>
      </c>
      <c r="AL51" s="10"/>
    </row>
    <row r="52" spans="1:38" s="8" customFormat="1" ht="15">
      <c r="A52" s="10"/>
      <c r="B52" s="76" t="s">
        <v>95</v>
      </c>
      <c r="C52" s="76" t="s">
        <v>95</v>
      </c>
      <c r="D52" s="76" t="s">
        <v>95</v>
      </c>
      <c r="E52" s="77" t="s">
        <v>95</v>
      </c>
      <c r="F52" s="77" t="s">
        <v>95</v>
      </c>
      <c r="G52" s="77" t="s">
        <v>95</v>
      </c>
      <c r="H52" s="77" t="s">
        <v>95</v>
      </c>
      <c r="I52" s="77" t="s">
        <v>95</v>
      </c>
      <c r="J52" s="76" t="s">
        <v>95</v>
      </c>
      <c r="K52" s="76" t="s">
        <v>95</v>
      </c>
      <c r="L52" s="76" t="s">
        <v>95</v>
      </c>
      <c r="M52" s="76" t="s">
        <v>95</v>
      </c>
      <c r="N52" s="76" t="s">
        <v>95</v>
      </c>
      <c r="O52" s="76" t="s">
        <v>95</v>
      </c>
      <c r="P52" s="76"/>
      <c r="Q52" s="76"/>
      <c r="R52" s="76"/>
      <c r="S52" s="54"/>
      <c r="T52" s="59"/>
      <c r="U52" s="59"/>
      <c r="V52" s="59"/>
      <c r="W52" s="59"/>
      <c r="X52" s="59"/>
      <c r="Y52" s="59"/>
      <c r="Z52" s="59"/>
      <c r="AA52" s="59"/>
      <c r="AB52" s="65" t="s">
        <v>109</v>
      </c>
      <c r="AC52" s="50" t="s">
        <v>93</v>
      </c>
      <c r="AD52" s="51"/>
      <c r="AE52" s="93"/>
      <c r="AF52" s="60"/>
      <c r="AG52" s="60"/>
      <c r="AH52" s="60"/>
      <c r="AI52" s="60"/>
      <c r="AJ52" s="83">
        <f t="shared" si="0"/>
        <v>0</v>
      </c>
      <c r="AK52" s="82">
        <v>2019</v>
      </c>
      <c r="AL52" s="10"/>
    </row>
    <row r="53" spans="1:37" s="39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34"/>
      <c r="U53" s="34"/>
      <c r="V53" s="34"/>
      <c r="W53" s="34"/>
      <c r="X53" s="34"/>
      <c r="Y53" s="34"/>
      <c r="Z53" s="34"/>
      <c r="AA53" s="34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39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34"/>
      <c r="U54" s="34"/>
      <c r="V54" s="34"/>
      <c r="W54" s="34"/>
      <c r="X54" s="34"/>
      <c r="Y54" s="34"/>
      <c r="Z54" s="34"/>
      <c r="AA54" s="34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39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34"/>
      <c r="U55" s="34"/>
      <c r="V55" s="34"/>
      <c r="W55" s="34"/>
      <c r="X55" s="34"/>
      <c r="Y55" s="34"/>
      <c r="Z55" s="34"/>
      <c r="AA55" s="34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39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34"/>
      <c r="U56" s="34"/>
      <c r="V56" s="34"/>
      <c r="W56" s="34"/>
      <c r="X56" s="34"/>
      <c r="Y56" s="34"/>
      <c r="Z56" s="34"/>
      <c r="AA56" s="34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39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34"/>
      <c r="U57" s="34"/>
      <c r="V57" s="34"/>
      <c r="W57" s="34"/>
      <c r="X57" s="34"/>
      <c r="Y57" s="34"/>
      <c r="Z57" s="34"/>
      <c r="AA57" s="34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39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34"/>
      <c r="U58" s="34"/>
      <c r="V58" s="34"/>
      <c r="W58" s="34"/>
      <c r="X58" s="34"/>
      <c r="Y58" s="34"/>
      <c r="Z58" s="34"/>
      <c r="AA58" s="34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39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34"/>
      <c r="U59" s="34"/>
      <c r="V59" s="34"/>
      <c r="W59" s="34"/>
      <c r="X59" s="34"/>
      <c r="Y59" s="34"/>
      <c r="Z59" s="34"/>
      <c r="AA59" s="34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39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34"/>
      <c r="U60" s="34"/>
      <c r="V60" s="34"/>
      <c r="W60" s="34"/>
      <c r="X60" s="34"/>
      <c r="Y60" s="34"/>
      <c r="Z60" s="34"/>
      <c r="AA60" s="34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39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34"/>
      <c r="U61" s="34"/>
      <c r="V61" s="34"/>
      <c r="W61" s="34"/>
      <c r="X61" s="34"/>
      <c r="Y61" s="34"/>
      <c r="Z61" s="34"/>
      <c r="AA61" s="34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s="39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34"/>
      <c r="U62" s="34"/>
      <c r="V62" s="34"/>
      <c r="W62" s="34"/>
      <c r="X62" s="34"/>
      <c r="Y62" s="34"/>
      <c r="Z62" s="34"/>
      <c r="AA62" s="34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34"/>
      <c r="U63" s="34"/>
      <c r="V63" s="34"/>
      <c r="W63" s="34"/>
      <c r="X63" s="34"/>
      <c r="Y63" s="34"/>
      <c r="Z63" s="34"/>
      <c r="AA63" s="34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34"/>
      <c r="U64" s="34"/>
      <c r="V64" s="34"/>
      <c r="W64" s="34"/>
      <c r="X64" s="34"/>
      <c r="Y64" s="34"/>
      <c r="Z64" s="34"/>
      <c r="AA64" s="34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0"/>
      <c r="N175" s="30"/>
      <c r="O175" s="30"/>
      <c r="P175" s="30"/>
      <c r="Q175" s="30"/>
      <c r="R175" s="30"/>
      <c r="S175" s="30"/>
      <c r="T175" s="37"/>
      <c r="U175" s="37"/>
      <c r="V175" s="37"/>
      <c r="W175" s="37"/>
      <c r="X175" s="37"/>
      <c r="Y175" s="37"/>
      <c r="Z175" s="37"/>
      <c r="AA175" s="37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</row>
    <row r="176" spans="1:37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0"/>
      <c r="N176" s="30"/>
      <c r="O176" s="30"/>
      <c r="P176" s="30"/>
      <c r="Q176" s="30"/>
      <c r="R176" s="30"/>
      <c r="S176" s="30"/>
      <c r="T176" s="37"/>
      <c r="U176" s="37"/>
      <c r="V176" s="37"/>
      <c r="W176" s="37"/>
      <c r="X176" s="37"/>
      <c r="Y176" s="37"/>
      <c r="Z176" s="37"/>
      <c r="AA176" s="37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</row>
    <row r="177" spans="1:37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0"/>
      <c r="N177" s="30"/>
      <c r="O177" s="30"/>
      <c r="P177" s="30"/>
      <c r="Q177" s="30"/>
      <c r="R177" s="30"/>
      <c r="S177" s="30"/>
      <c r="T177" s="37"/>
      <c r="U177" s="37"/>
      <c r="V177" s="37"/>
      <c r="W177" s="37"/>
      <c r="X177" s="37"/>
      <c r="Y177" s="37"/>
      <c r="Z177" s="37"/>
      <c r="AA177" s="37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</row>
    <row r="178" spans="1:37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0"/>
      <c r="N178" s="30"/>
      <c r="O178" s="30"/>
      <c r="P178" s="30"/>
      <c r="Q178" s="30"/>
      <c r="R178" s="30"/>
      <c r="S178" s="30"/>
      <c r="T178" s="37"/>
      <c r="U178" s="37"/>
      <c r="V178" s="37"/>
      <c r="W178" s="37"/>
      <c r="X178" s="37"/>
      <c r="Y178" s="37"/>
      <c r="Z178" s="37"/>
      <c r="AA178" s="37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</row>
    <row r="179" spans="1:37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0"/>
      <c r="N179" s="30"/>
      <c r="O179" s="30"/>
      <c r="P179" s="30"/>
      <c r="Q179" s="30"/>
      <c r="R179" s="30"/>
      <c r="S179" s="30"/>
      <c r="T179" s="37"/>
      <c r="U179" s="37"/>
      <c r="V179" s="37"/>
      <c r="W179" s="37"/>
      <c r="X179" s="37"/>
      <c r="Y179" s="37"/>
      <c r="Z179" s="37"/>
      <c r="AA179" s="37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1:37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0"/>
      <c r="N180" s="30"/>
      <c r="O180" s="30"/>
      <c r="P180" s="30"/>
      <c r="Q180" s="30"/>
      <c r="R180" s="30"/>
      <c r="S180" s="30"/>
      <c r="T180" s="37"/>
      <c r="U180" s="37"/>
      <c r="V180" s="37"/>
      <c r="W180" s="37"/>
      <c r="X180" s="37"/>
      <c r="Y180" s="37"/>
      <c r="Z180" s="37"/>
      <c r="AA180" s="37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1:37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0"/>
      <c r="N181" s="30"/>
      <c r="O181" s="30"/>
      <c r="P181" s="30"/>
      <c r="Q181" s="30"/>
      <c r="R181" s="30"/>
      <c r="S181" s="30"/>
      <c r="T181" s="37"/>
      <c r="U181" s="37"/>
      <c r="V181" s="37"/>
      <c r="W181" s="37"/>
      <c r="X181" s="37"/>
      <c r="Y181" s="37"/>
      <c r="Z181" s="37"/>
      <c r="AA181" s="37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1:37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0"/>
      <c r="N182" s="30"/>
      <c r="O182" s="30"/>
      <c r="P182" s="30"/>
      <c r="Q182" s="30"/>
      <c r="R182" s="30"/>
      <c r="S182" s="30"/>
      <c r="T182" s="37"/>
      <c r="U182" s="37"/>
      <c r="V182" s="37"/>
      <c r="W182" s="37"/>
      <c r="X182" s="37"/>
      <c r="Y182" s="37"/>
      <c r="Z182" s="37"/>
      <c r="AA182" s="37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1:37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0"/>
      <c r="S183" s="30"/>
      <c r="T183" s="37"/>
      <c r="U183" s="37"/>
      <c r="V183" s="37"/>
      <c r="W183" s="37"/>
      <c r="X183" s="37"/>
      <c r="Y183" s="37"/>
      <c r="Z183" s="37"/>
      <c r="AA183" s="37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1:37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0"/>
      <c r="S184" s="30"/>
      <c r="T184" s="37"/>
      <c r="U184" s="37"/>
      <c r="V184" s="37"/>
      <c r="W184" s="37"/>
      <c r="X184" s="37"/>
      <c r="Y184" s="37"/>
      <c r="Z184" s="37"/>
      <c r="AA184" s="37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1:3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</sheetData>
  <sheetProtection/>
  <mergeCells count="21"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  <mergeCell ref="AG1:AK1"/>
    <mergeCell ref="AG2:AK2"/>
    <mergeCell ref="D6:AK6"/>
    <mergeCell ref="D9:AK9"/>
    <mergeCell ref="AG4:AK4"/>
    <mergeCell ref="D7:AK7"/>
    <mergeCell ref="D8:AK8"/>
    <mergeCell ref="J14:AK14"/>
    <mergeCell ref="I17:O18"/>
    <mergeCell ref="AC16:AC18"/>
    <mergeCell ref="P16:AA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2016-07-28T11:07:17Z</cp:lastPrinted>
  <dcterms:created xsi:type="dcterms:W3CDTF">2011-12-09T07:36:49Z</dcterms:created>
  <dcterms:modified xsi:type="dcterms:W3CDTF">2016-07-28T11:07:46Z</dcterms:modified>
  <cp:category/>
  <cp:version/>
  <cp:contentType/>
  <cp:contentStatus/>
</cp:coreProperties>
</file>