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3'!$B$1:$AI$75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<sst xmlns="http://schemas.openxmlformats.org/spreadsheetml/2006/main" count="525" uniqueCount="146">
  <si>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</si>
  <si>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</si>
  <si>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</si>
  <si>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</si>
  <si>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</si>
  <si>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</si>
  <si>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</si>
  <si>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</si>
  <si>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</si>
  <si>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</si>
  <si>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</si>
  <si>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</si>
  <si>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</si>
  <si>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</si>
  <si>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</si>
  <si>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</si>
  <si>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</si>
  <si>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</si>
  <si>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</si>
  <si>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</si>
  <si>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</si>
  <si>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</si>
  <si>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</si>
  <si>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</si>
  <si>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</si>
  <si>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</si>
  <si>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</si>
  <si>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</si>
  <si>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</si>
  <si>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</si>
  <si>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</si>
  <si>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</si>
  <si>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</si>
  <si>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</si>
  <si>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</si>
  <si>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</si>
  <si>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</si>
  <si>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</si>
  <si>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</si>
  <si>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</si>
  <si>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</si>
  <si>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</si>
  <si>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</si>
  <si>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</si>
  <si>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</si>
  <si>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</si>
  <si>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</si>
  <si>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</si>
  <si>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</si>
  <si>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</si>
  <si>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</si>
  <si>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</si>
  <si>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</si>
  <si>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</si>
  <si>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</si>
  <si>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</si>
  <si>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</si>
  <si>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</si>
  <si>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</si>
  <si>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</si>
  <si>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</si>
  <si>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</si>
  <si>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</si>
  <si>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</si>
  <si>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</si>
  <si>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</si>
  <si>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</si>
  <si>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</si>
  <si>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</si>
  <si>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</si>
  <si>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</si>
  <si>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</si>
  <si>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</si>
  <si>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</si>
  <si>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</si>
  <si>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</si>
  <si>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</si>
  <si>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</si>
  <si>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</si>
  <si>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</si>
  <si>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</si>
  <si>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</si>
  <si>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</si>
  <si>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</si>
  <si>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</si>
  <si>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</si>
  <si>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</si>
  <si>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</si>
  <si>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 xml:space="preserve">к Порядку принятия о разработке муниципальных программ, формирования,реализации,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
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</si>
  <si>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</si>
  <si>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</si>
  <si>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</si>
  <si>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Показатель цели программы 3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</si>
  <si>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 4  «Общее количество пассажиров перевезенных транспортом общественного пользования в отчетном периоде»</t>
  </si>
  <si>
    <t>Показатель цели программы 5 «Общее количество маршрутов по организации транспортного обслуживания населения Максатихинского района»</t>
  </si>
  <si>
    <t>Показатель цели программы 6 «Общее количество обращений граждан по дорожной деятельности и транспортным вопросам в отчетном периоде"</t>
  </si>
  <si>
    <t>Мероприятие 1 подпрограммы 1.001"Выполнение работ по ямочному ремонту дорог п. Максатиха с а/б, гравийным покрытием"</t>
  </si>
  <si>
    <t>Мероприятие 2 подпрограммы 1.001 "Выполнение работ по установке дорожных знаков"</t>
  </si>
  <si>
    <t>Мероприятие 3 подпрограммы 1.001 "Выполнение работ по нанесению дорожной разметки пешеходных переходов в п. Максатиха (термопластик)"</t>
  </si>
  <si>
    <t>Мероприятие 6 подпрограммы 1.001 "Выполнение работ по устройству искусственных неровностей в п. Максатиха (ул. Парковская)"</t>
  </si>
  <si>
    <t>Мероприятие 7 подпрограммы 1.001 "Выполнение работ по устройству пешеходного перехода в п. Максатиха (ул. Колхозная в районе пересечения с ул. Красноармейской)"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</si>
  <si>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</si>
  <si>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</si>
  <si>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</si>
  <si>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</si>
  <si>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Мероприятие 2 подпрограммы 2.001 "Закупка автотранспортных средств для обеспечения транспортного обслуживания населения Максатихинского района"</t>
  </si>
  <si>
    <t>Административное мероприятие 1 "Взаимодействие со средствами массовой информации по повышению информированности населения Максатихинского района и формированию положительного имиджа администрации Максатихинского района"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</si>
  <si>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</si>
  <si>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Административное мероприятие 2 "Проведение семинаров,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</si>
  <si>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административного мероприятия 2 "Количество проведенных семинаров,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 в отчетном периоде"</t>
  </si>
  <si>
    <t>2014 год</t>
  </si>
  <si>
    <t>2015 год</t>
  </si>
  <si>
    <t>2016 год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</si>
  <si>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</si>
  <si>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</si>
  <si>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</si>
  <si>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Мероприятие 5 подпрограммы 1.001 "Выполнение работ по оканавливанию дорог п. Максатиха (ул. Колхозная, пр. Боровых)"</t>
  </si>
  <si>
    <t>« Развитие сферы транспорта и дорожного хозяйства Максатихинского района на 2014-2018 годы»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</si>
  <si>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</si>
  <si>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</si>
  <si>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</si>
  <si>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</si>
  <si>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2017 год</t>
  </si>
  <si>
    <t>2018 год</t>
  </si>
  <si>
    <t>%</t>
  </si>
  <si>
    <t>км</t>
  </si>
  <si>
    <t>млн.ч</t>
  </si>
  <si>
    <t>ед</t>
  </si>
  <si>
    <t>шт</t>
  </si>
  <si>
    <t xml:space="preserve">Муниципальная программа «Развитие  сферы транспорта и  дорожного хозяйства  Максатихинского района Тверской области» на 2014-2018 годы, всего , в т.ч.                                                                                                                                                                 </t>
  </si>
  <si>
    <t>финансирование из бюджета Максатихинского района</t>
  </si>
  <si>
    <t>финансирование из бюджета городского поселения поселок Максатиха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</si>
  <si>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</si>
  <si>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Мероприятие 2 подпрограммы 1.002 "Выполнение работ по разработке проектной документации на реконструкцию улиц п. Максатиха"</t>
  </si>
  <si>
    <t>х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</si>
  <si>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</si>
  <si>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(поселок)</t>
  </si>
  <si>
    <t>Мероприятие 1 подпрограммы 1.002  "Выполнение работ по реконструкции ул. Железнодорожная от ж/д переезда до милиции и ул. Спортивная - 1,6 км" (поселок)</t>
  </si>
  <si>
    <t>Мероприятие 1 подпрограммы 1.002  "Выполнение работ по реконструкции ул. Железнодорожная от ж/д переезда до милиции и ул. Спортивная - 1,6 км" (область)</t>
  </si>
  <si>
    <t xml:space="preserve">финансирование из областного бюджета </t>
  </si>
  <si>
    <t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требованиями" (район)</t>
  </si>
  <si>
    <t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требованиями" (поселок)</t>
  </si>
  <si>
    <t>Мероприятие 8 подпрограммы 1.001 "Выполнение мероприятий по приобретению основных средств и материалов (дорожно-строительная техника)" (район)</t>
  </si>
  <si>
    <t>Мероприятие 8 подпрограммы 1.001 "Выполнение мероприятий по приобретению основных средств и материалов (дорожно-строительная техника)" (поселок)</t>
  </si>
  <si>
    <t>да</t>
  </si>
  <si>
    <t>Главный администратор  (администратор) муниципальной  программы  муниципального образования Тверской области  администрация Максатихинского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</si>
</sst>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47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46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168" fontId="2" fillId="24" borderId="11" xfId="0" applyNumberFormat="1" applyFont="1" applyFill="1" applyBorder="1" applyAlignment="1">
      <alignment vertical="top" wrapText="1"/>
    </xf>
    <xf numFmtId="2" fontId="3" fillId="4" borderId="11" xfId="0" applyNumberFormat="1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15" fillId="24" borderId="17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3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7" t="s">
        <v>83</v>
      </c>
      <c r="AD1" s="147"/>
    </row>
    <row r="2" spans="29:30" ht="162" customHeight="1">
      <c r="AC2" s="150" t="s">
        <v>87</v>
      </c>
      <c r="AD2" s="150"/>
    </row>
    <row r="3" spans="1:30" ht="18.75">
      <c r="A3" s="11"/>
      <c r="B3" s="11"/>
      <c r="C3" s="133" t="s">
        <v>68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1:30" ht="18.75">
      <c r="A4" s="11"/>
      <c r="B4" s="11"/>
      <c r="C4" s="133" t="s">
        <v>86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1:30" ht="18.75">
      <c r="A5" s="11"/>
      <c r="B5" s="11"/>
      <c r="C5" s="133" t="s">
        <v>82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30" ht="18.75">
      <c r="A6" s="11"/>
      <c r="B6" s="11"/>
      <c r="C6" s="148" t="s">
        <v>67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1:30" ht="18.75">
      <c r="A7" s="11"/>
      <c r="B7" s="11"/>
      <c r="C7" s="149" t="s">
        <v>81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</row>
    <row r="8" spans="1:30" ht="18.75">
      <c r="A8" s="11"/>
      <c r="B8" s="11"/>
      <c r="C8" s="133" t="s">
        <v>69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ht="18.75">
      <c r="A9" s="11"/>
      <c r="B9" s="11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</row>
    <row r="10" spans="1:30" ht="19.5">
      <c r="A10" s="11"/>
      <c r="B10" s="11"/>
      <c r="C10" s="134" t="s">
        <v>7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</row>
    <row r="11" spans="1:59" s="1" customFormat="1" ht="15.75" customHeight="1">
      <c r="A11" s="11"/>
      <c r="B11" s="11"/>
      <c r="C11" s="131" t="s">
        <v>70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0" t="s">
        <v>71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2" t="s">
        <v>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 t="s">
        <v>34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 t="s">
        <v>36</v>
      </c>
      <c r="Z13" s="144" t="s">
        <v>0</v>
      </c>
      <c r="AA13" s="135" t="s">
        <v>66</v>
      </c>
      <c r="AB13" s="135"/>
      <c r="AC13" s="135"/>
      <c r="AD13" s="13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2" t="s">
        <v>45</v>
      </c>
      <c r="B14" s="132"/>
      <c r="C14" s="132"/>
      <c r="D14" s="132" t="s">
        <v>46</v>
      </c>
      <c r="E14" s="132"/>
      <c r="F14" s="132" t="s">
        <v>47</v>
      </c>
      <c r="G14" s="132"/>
      <c r="H14" s="132" t="s">
        <v>44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6"/>
      <c r="Z14" s="145"/>
      <c r="AA14" s="135" t="s">
        <v>65</v>
      </c>
      <c r="AB14" s="135" t="s">
        <v>64</v>
      </c>
      <c r="AC14" s="135" t="s">
        <v>63</v>
      </c>
      <c r="AD14" s="135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6"/>
      <c r="Z15" s="145"/>
      <c r="AA15" s="135"/>
      <c r="AB15" s="135"/>
      <c r="AC15" s="135"/>
      <c r="AD15" s="13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6"/>
      <c r="Z16" s="146"/>
      <c r="AA16" s="135"/>
      <c r="AB16" s="135"/>
      <c r="AC16" s="135"/>
      <c r="AD16" s="13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77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78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79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80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142" t="s">
        <v>76</v>
      </c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138" t="s">
        <v>72</v>
      </c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40"/>
      <c r="AD72" s="141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138" t="s">
        <v>73</v>
      </c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138" t="s">
        <v>74</v>
      </c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138"/>
      <c r="K75" s="138" t="s">
        <v>55</v>
      </c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137" t="s">
        <v>75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AB76" s="139" t="s">
        <v>54</v>
      </c>
      <c r="AC76" s="139"/>
      <c r="AD76" s="139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137" t="s">
        <v>53</v>
      </c>
      <c r="K77" s="137"/>
      <c r="L77" s="137"/>
      <c r="M77" s="137"/>
      <c r="N77" s="137"/>
      <c r="O77" s="137"/>
      <c r="P77" s="137"/>
      <c r="Q77" s="137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  <mergeCell ref="AC72:AD72"/>
    <mergeCell ref="AA13:AD13"/>
    <mergeCell ref="J71:AD71"/>
    <mergeCell ref="Z13:Z16"/>
    <mergeCell ref="AB14:AB16"/>
    <mergeCell ref="C11:N11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C12:AD12"/>
    <mergeCell ref="O11:AD11"/>
    <mergeCell ref="D14:E16"/>
    <mergeCell ref="C3:AD3"/>
    <mergeCell ref="C10:AD10"/>
    <mergeCell ref="AD14:AD16"/>
    <mergeCell ref="Y13:Y16"/>
    <mergeCell ref="AC14:AC16"/>
    <mergeCell ref="AA14:AA16"/>
    <mergeCell ref="A13:N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92"/>
  <sheetViews>
    <sheetView tabSelected="1" view="pageBreakPreview" zoomScaleNormal="70" zoomScaleSheetLayoutView="100" zoomScalePageLayoutView="0" workbookViewId="0" topLeftCell="A43">
      <selection activeCell="AD49" sqref="AD4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2.140625" style="0" customWidth="1"/>
    <col min="17" max="17" width="0.2890625" style="0" hidden="1" customWidth="1"/>
    <col min="18" max="25" width="4.00390625" style="38" hidden="1" customWidth="1"/>
    <col min="26" max="26" width="72.28125" style="0" customWidth="1"/>
    <col min="27" max="27" width="19.7109375" style="0" customWidth="1"/>
    <col min="28" max="28" width="11.57421875" style="0" customWidth="1"/>
    <col min="31" max="31" width="10.28125" style="0" customWidth="1"/>
    <col min="32" max="32" width="10.8515625" style="0" customWidth="1"/>
    <col min="33" max="33" width="8.14062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47" t="s">
        <v>35</v>
      </c>
      <c r="AF1" s="147"/>
      <c r="AG1" s="147"/>
      <c r="AH1" s="147"/>
      <c r="AI1" s="147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59" t="s">
        <v>88</v>
      </c>
      <c r="AF2" s="159"/>
      <c r="AG2" s="159"/>
      <c r="AH2" s="159"/>
      <c r="AI2" s="159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50"/>
      <c r="AF4" s="150"/>
      <c r="AG4" s="150"/>
      <c r="AH4" s="150"/>
      <c r="AI4" s="150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25" t="s">
        <v>85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52" t="s">
        <v>117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51" t="s">
        <v>145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52" t="s">
        <v>84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1" t="s">
        <v>51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1" t="s">
        <v>52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41" customFormat="1" ht="15" customHeight="1">
      <c r="A16" s="61"/>
      <c r="B16" s="132" t="s">
        <v>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53" t="s">
        <v>34</v>
      </c>
      <c r="Q16" s="154"/>
      <c r="R16" s="154"/>
      <c r="S16" s="154"/>
      <c r="T16" s="154"/>
      <c r="U16" s="154"/>
      <c r="V16" s="154"/>
      <c r="W16" s="154"/>
      <c r="X16" s="154"/>
      <c r="Y16" s="154"/>
      <c r="Z16" s="132" t="s">
        <v>36</v>
      </c>
      <c r="AA16" s="132" t="s">
        <v>0</v>
      </c>
      <c r="AB16" s="132" t="s">
        <v>37</v>
      </c>
      <c r="AC16" s="132"/>
      <c r="AD16" s="132"/>
      <c r="AE16" s="132"/>
      <c r="AF16" s="132"/>
      <c r="AG16" s="132"/>
      <c r="AH16" s="135" t="s">
        <v>9</v>
      </c>
      <c r="AI16" s="135"/>
      <c r="AJ16" s="61"/>
    </row>
    <row r="17" spans="1:36" s="41" customFormat="1" ht="15" customHeight="1">
      <c r="A17" s="61"/>
      <c r="B17" s="132" t="s">
        <v>45</v>
      </c>
      <c r="C17" s="132"/>
      <c r="D17" s="132"/>
      <c r="E17" s="132" t="s">
        <v>46</v>
      </c>
      <c r="F17" s="132"/>
      <c r="G17" s="132" t="s">
        <v>47</v>
      </c>
      <c r="H17" s="132"/>
      <c r="I17" s="126" t="s">
        <v>44</v>
      </c>
      <c r="J17" s="154"/>
      <c r="K17" s="154"/>
      <c r="L17" s="154"/>
      <c r="M17" s="154"/>
      <c r="N17" s="154"/>
      <c r="O17" s="127"/>
      <c r="P17" s="155"/>
      <c r="Q17" s="156"/>
      <c r="R17" s="156"/>
      <c r="S17" s="156"/>
      <c r="T17" s="156"/>
      <c r="U17" s="156"/>
      <c r="V17" s="156"/>
      <c r="W17" s="156"/>
      <c r="X17" s="156"/>
      <c r="Y17" s="156"/>
      <c r="Z17" s="132"/>
      <c r="AA17" s="132"/>
      <c r="AB17" s="132"/>
      <c r="AC17" s="132"/>
      <c r="AD17" s="132"/>
      <c r="AE17" s="132"/>
      <c r="AF17" s="132"/>
      <c r="AG17" s="132"/>
      <c r="AH17" s="135"/>
      <c r="AI17" s="135"/>
      <c r="AJ17" s="61"/>
    </row>
    <row r="18" spans="1:36" s="41" customFormat="1" ht="25.5">
      <c r="A18" s="61"/>
      <c r="B18" s="132"/>
      <c r="C18" s="132"/>
      <c r="D18" s="132"/>
      <c r="E18" s="132"/>
      <c r="F18" s="132"/>
      <c r="G18" s="132"/>
      <c r="H18" s="132"/>
      <c r="I18" s="128"/>
      <c r="J18" s="158"/>
      <c r="K18" s="158"/>
      <c r="L18" s="158"/>
      <c r="M18" s="158"/>
      <c r="N18" s="158"/>
      <c r="O18" s="129"/>
      <c r="P18" s="157"/>
      <c r="Q18" s="158"/>
      <c r="R18" s="158"/>
      <c r="S18" s="158"/>
      <c r="T18" s="158"/>
      <c r="U18" s="158"/>
      <c r="V18" s="158"/>
      <c r="W18" s="158"/>
      <c r="X18" s="158"/>
      <c r="Y18" s="158"/>
      <c r="Z18" s="132"/>
      <c r="AA18" s="132"/>
      <c r="AB18" s="58" t="s">
        <v>110</v>
      </c>
      <c r="AC18" s="58" t="s">
        <v>111</v>
      </c>
      <c r="AD18" s="58" t="s">
        <v>112</v>
      </c>
      <c r="AE18" s="58" t="s">
        <v>122</v>
      </c>
      <c r="AF18" s="58" t="s">
        <v>123</v>
      </c>
      <c r="AG18" s="58" t="s">
        <v>6</v>
      </c>
      <c r="AH18" s="60" t="s">
        <v>1</v>
      </c>
      <c r="AI18" s="60" t="s">
        <v>2</v>
      </c>
      <c r="AJ18" s="61"/>
    </row>
    <row r="19" spans="1:36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8">
        <v>15</v>
      </c>
      <c r="Q19" s="59">
        <v>16</v>
      </c>
      <c r="R19" s="58">
        <v>17</v>
      </c>
      <c r="S19" s="59">
        <v>18</v>
      </c>
      <c r="T19" s="58">
        <v>19</v>
      </c>
      <c r="U19" s="59">
        <v>20</v>
      </c>
      <c r="V19" s="58">
        <v>21</v>
      </c>
      <c r="W19" s="59">
        <v>22</v>
      </c>
      <c r="X19" s="58">
        <v>23</v>
      </c>
      <c r="Y19" s="59">
        <v>24</v>
      </c>
      <c r="Z19" s="58">
        <v>25</v>
      </c>
      <c r="AA19" s="59">
        <v>26</v>
      </c>
      <c r="AB19" s="58">
        <v>27</v>
      </c>
      <c r="AC19" s="59">
        <v>28</v>
      </c>
      <c r="AD19" s="58">
        <v>29</v>
      </c>
      <c r="AE19" s="59">
        <v>30</v>
      </c>
      <c r="AF19" s="58">
        <v>31</v>
      </c>
      <c r="AG19" s="59">
        <v>32</v>
      </c>
      <c r="AH19" s="58">
        <v>33</v>
      </c>
      <c r="AI19" s="59">
        <v>34</v>
      </c>
      <c r="AJ19" s="61"/>
    </row>
    <row r="20" spans="1:36" s="41" customFormat="1" ht="33" customHeight="1">
      <c r="A20" s="61"/>
      <c r="B20" s="69" t="s">
        <v>134</v>
      </c>
      <c r="C20" s="69" t="s">
        <v>134</v>
      </c>
      <c r="D20" s="69" t="s">
        <v>134</v>
      </c>
      <c r="E20" s="70" t="s">
        <v>134</v>
      </c>
      <c r="F20" s="70" t="s">
        <v>134</v>
      </c>
      <c r="G20" s="70" t="s">
        <v>134</v>
      </c>
      <c r="H20" s="70" t="s">
        <v>134</v>
      </c>
      <c r="I20" s="70">
        <v>0</v>
      </c>
      <c r="J20" s="69">
        <v>5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1" t="s">
        <v>129</v>
      </c>
      <c r="AA20" s="72" t="s">
        <v>3</v>
      </c>
      <c r="AB20" s="73">
        <f>AB21+AB22+AB23</f>
        <v>24258.600000000002</v>
      </c>
      <c r="AC20" s="73">
        <f>AC21+AC22+AC23</f>
        <v>6039.6</v>
      </c>
      <c r="AD20" s="73">
        <f>AD21+AD22+AD23</f>
        <v>6621.4</v>
      </c>
      <c r="AE20" s="73">
        <f>AE21+AE22+AE23</f>
        <v>4756.4</v>
      </c>
      <c r="AF20" s="73">
        <f>AF21+AF22+AF23</f>
        <v>4756.4</v>
      </c>
      <c r="AG20" s="69"/>
      <c r="AH20" s="74">
        <f>(AB20+AC20+AD20+AE20+AF20)</f>
        <v>46432.40000000001</v>
      </c>
      <c r="AI20" s="104">
        <v>2018</v>
      </c>
      <c r="AJ20" s="61"/>
    </row>
    <row r="21" spans="1:36" s="41" customFormat="1" ht="33" customHeight="1">
      <c r="A21" s="61"/>
      <c r="B21" s="99">
        <v>6</v>
      </c>
      <c r="C21" s="99">
        <v>0</v>
      </c>
      <c r="D21" s="99">
        <v>2</v>
      </c>
      <c r="E21" s="100">
        <v>0</v>
      </c>
      <c r="F21" s="100">
        <v>4</v>
      </c>
      <c r="G21" s="100">
        <v>0</v>
      </c>
      <c r="H21" s="100">
        <v>0</v>
      </c>
      <c r="I21" s="100">
        <v>0</v>
      </c>
      <c r="J21" s="99">
        <v>5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1" t="s">
        <v>139</v>
      </c>
      <c r="AA21" s="102" t="s">
        <v>3</v>
      </c>
      <c r="AB21" s="103">
        <f>AB32</f>
        <v>8104.6</v>
      </c>
      <c r="AC21" s="103">
        <f>AC32</f>
        <v>0</v>
      </c>
      <c r="AD21" s="103">
        <f>AD32</f>
        <v>0</v>
      </c>
      <c r="AE21" s="103">
        <f>AE32</f>
        <v>0</v>
      </c>
      <c r="AF21" s="103">
        <f>AF32</f>
        <v>0</v>
      </c>
      <c r="AG21" s="99"/>
      <c r="AH21" s="74">
        <f aca="true" t="shared" si="0" ref="AH21:AH75">(AB21+AC21+AD21+AE21+AF21)</f>
        <v>8104.6</v>
      </c>
      <c r="AI21" s="104">
        <v>2018</v>
      </c>
      <c r="AJ21" s="61"/>
    </row>
    <row r="22" spans="1:36" s="41" customFormat="1" ht="33" customHeight="1">
      <c r="A22" s="61"/>
      <c r="B22" s="99">
        <v>5</v>
      </c>
      <c r="C22" s="99">
        <v>0</v>
      </c>
      <c r="D22" s="99">
        <v>1</v>
      </c>
      <c r="E22" s="100">
        <v>0</v>
      </c>
      <c r="F22" s="100">
        <v>4</v>
      </c>
      <c r="G22" s="100">
        <v>0</v>
      </c>
      <c r="H22" s="100">
        <v>0</v>
      </c>
      <c r="I22" s="100">
        <v>0</v>
      </c>
      <c r="J22" s="99">
        <v>5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101" t="s">
        <v>130</v>
      </c>
      <c r="AA22" s="102" t="s">
        <v>3</v>
      </c>
      <c r="AB22" s="103">
        <f aca="true" t="shared" si="1" ref="AB22:AF23">AB33+AB57</f>
        <v>2671.8</v>
      </c>
      <c r="AC22" s="103">
        <f t="shared" si="1"/>
        <v>1456.4</v>
      </c>
      <c r="AD22" s="103">
        <f t="shared" si="1"/>
        <v>1456.4</v>
      </c>
      <c r="AE22" s="103">
        <f t="shared" si="1"/>
        <v>1456.4</v>
      </c>
      <c r="AF22" s="103">
        <f t="shared" si="1"/>
        <v>1456.4</v>
      </c>
      <c r="AG22" s="99"/>
      <c r="AH22" s="74">
        <f t="shared" si="0"/>
        <v>8497.4</v>
      </c>
      <c r="AI22" s="104">
        <v>2018</v>
      </c>
      <c r="AJ22" s="61"/>
    </row>
    <row r="23" spans="1:36" s="41" customFormat="1" ht="33" customHeight="1">
      <c r="A23" s="61"/>
      <c r="B23" s="99">
        <v>6</v>
      </c>
      <c r="C23" s="99">
        <v>0</v>
      </c>
      <c r="D23" s="99">
        <v>2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99">
        <v>5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1" t="s">
        <v>131</v>
      </c>
      <c r="AA23" s="102" t="s">
        <v>3</v>
      </c>
      <c r="AB23" s="103">
        <f t="shared" si="1"/>
        <v>13482.2</v>
      </c>
      <c r="AC23" s="103">
        <f t="shared" si="1"/>
        <v>4583.2</v>
      </c>
      <c r="AD23" s="103">
        <f t="shared" si="1"/>
        <v>5165</v>
      </c>
      <c r="AE23" s="103">
        <f t="shared" si="1"/>
        <v>3300</v>
      </c>
      <c r="AF23" s="103">
        <f t="shared" si="1"/>
        <v>3300</v>
      </c>
      <c r="AG23" s="99"/>
      <c r="AH23" s="74">
        <f t="shared" si="0"/>
        <v>29830.4</v>
      </c>
      <c r="AI23" s="104">
        <v>2018</v>
      </c>
      <c r="AJ23" s="61"/>
    </row>
    <row r="24" spans="1:36" s="41" customFormat="1" ht="33" customHeight="1">
      <c r="A24" s="61"/>
      <c r="B24" s="121" t="s">
        <v>134</v>
      </c>
      <c r="C24" s="121" t="s">
        <v>134</v>
      </c>
      <c r="D24" s="121" t="s">
        <v>134</v>
      </c>
      <c r="E24" s="122" t="s">
        <v>134</v>
      </c>
      <c r="F24" s="122" t="s">
        <v>134</v>
      </c>
      <c r="G24" s="122" t="s">
        <v>134</v>
      </c>
      <c r="H24" s="122" t="s">
        <v>134</v>
      </c>
      <c r="I24" s="122" t="s">
        <v>134</v>
      </c>
      <c r="J24" s="121" t="s">
        <v>134</v>
      </c>
      <c r="K24" s="121" t="s">
        <v>134</v>
      </c>
      <c r="L24" s="121" t="s">
        <v>134</v>
      </c>
      <c r="M24" s="121" t="s">
        <v>134</v>
      </c>
      <c r="N24" s="121" t="s">
        <v>134</v>
      </c>
      <c r="O24" s="121" t="s">
        <v>134</v>
      </c>
      <c r="P24" s="56"/>
      <c r="Q24" s="56"/>
      <c r="R24" s="62"/>
      <c r="S24" s="62"/>
      <c r="T24" s="62"/>
      <c r="U24" s="62"/>
      <c r="V24" s="62"/>
      <c r="W24" s="62"/>
      <c r="X24" s="62"/>
      <c r="Y24" s="62"/>
      <c r="Z24" s="68" t="s">
        <v>89</v>
      </c>
      <c r="AA24" s="52"/>
      <c r="AB24" s="53"/>
      <c r="AC24" s="63"/>
      <c r="AD24" s="63"/>
      <c r="AE24" s="63"/>
      <c r="AF24" s="63"/>
      <c r="AG24" s="63"/>
      <c r="AH24" s="74">
        <f t="shared" si="0"/>
        <v>0</v>
      </c>
      <c r="AI24" s="104">
        <v>2018</v>
      </c>
      <c r="AJ24" s="61"/>
    </row>
    <row r="25" spans="1:36" s="41" customFormat="1" ht="51">
      <c r="A25" s="61"/>
      <c r="B25" s="121" t="s">
        <v>134</v>
      </c>
      <c r="C25" s="121" t="s">
        <v>134</v>
      </c>
      <c r="D25" s="121" t="s">
        <v>134</v>
      </c>
      <c r="E25" s="122" t="s">
        <v>134</v>
      </c>
      <c r="F25" s="122" t="s">
        <v>134</v>
      </c>
      <c r="G25" s="122" t="s">
        <v>134</v>
      </c>
      <c r="H25" s="122" t="s">
        <v>134</v>
      </c>
      <c r="I25" s="122" t="s">
        <v>134</v>
      </c>
      <c r="J25" s="121" t="s">
        <v>134</v>
      </c>
      <c r="K25" s="121" t="s">
        <v>134</v>
      </c>
      <c r="L25" s="121" t="s">
        <v>134</v>
      </c>
      <c r="M25" s="121" t="s">
        <v>134</v>
      </c>
      <c r="N25" s="121" t="s">
        <v>134</v>
      </c>
      <c r="O25" s="121" t="s">
        <v>134</v>
      </c>
      <c r="P25" s="56"/>
      <c r="Q25" s="56"/>
      <c r="R25" s="62"/>
      <c r="S25" s="62"/>
      <c r="T25" s="62"/>
      <c r="U25" s="62"/>
      <c r="V25" s="62"/>
      <c r="W25" s="62"/>
      <c r="X25" s="62"/>
      <c r="Y25" s="62"/>
      <c r="Z25" s="68" t="s">
        <v>90</v>
      </c>
      <c r="AA25" s="52" t="s">
        <v>124</v>
      </c>
      <c r="AB25" s="53">
        <v>97</v>
      </c>
      <c r="AC25" s="63">
        <v>90</v>
      </c>
      <c r="AD25" s="63">
        <v>85</v>
      </c>
      <c r="AE25" s="63">
        <v>80</v>
      </c>
      <c r="AF25" s="63">
        <v>75</v>
      </c>
      <c r="AG25" s="63"/>
      <c r="AH25" s="74">
        <f t="shared" si="0"/>
        <v>427</v>
      </c>
      <c r="AI25" s="104">
        <v>2018</v>
      </c>
      <c r="AJ25" s="61"/>
    </row>
    <row r="26" spans="1:36" s="41" customFormat="1" ht="51">
      <c r="A26" s="61"/>
      <c r="B26" s="121" t="s">
        <v>134</v>
      </c>
      <c r="C26" s="121" t="s">
        <v>134</v>
      </c>
      <c r="D26" s="121" t="s">
        <v>134</v>
      </c>
      <c r="E26" s="122" t="s">
        <v>134</v>
      </c>
      <c r="F26" s="122" t="s">
        <v>134</v>
      </c>
      <c r="G26" s="122" t="s">
        <v>134</v>
      </c>
      <c r="H26" s="122" t="s">
        <v>134</v>
      </c>
      <c r="I26" s="122" t="s">
        <v>134</v>
      </c>
      <c r="J26" s="121" t="s">
        <v>134</v>
      </c>
      <c r="K26" s="121" t="s">
        <v>134</v>
      </c>
      <c r="L26" s="121" t="s">
        <v>134</v>
      </c>
      <c r="M26" s="121" t="s">
        <v>134</v>
      </c>
      <c r="N26" s="121" t="s">
        <v>134</v>
      </c>
      <c r="O26" s="121" t="s">
        <v>134</v>
      </c>
      <c r="P26" s="56"/>
      <c r="Q26" s="56"/>
      <c r="R26" s="62"/>
      <c r="S26" s="62"/>
      <c r="T26" s="62"/>
      <c r="U26" s="62"/>
      <c r="V26" s="62"/>
      <c r="W26" s="62"/>
      <c r="X26" s="62"/>
      <c r="Y26" s="62"/>
      <c r="Z26" s="68" t="s">
        <v>91</v>
      </c>
      <c r="AA26" s="52" t="s">
        <v>125</v>
      </c>
      <c r="AB26" s="53">
        <v>1.6</v>
      </c>
      <c r="AC26" s="63">
        <v>0</v>
      </c>
      <c r="AD26" s="63">
        <v>0</v>
      </c>
      <c r="AE26" s="63">
        <v>0</v>
      </c>
      <c r="AF26" s="63">
        <v>0</v>
      </c>
      <c r="AG26" s="63"/>
      <c r="AH26" s="74">
        <f t="shared" si="0"/>
        <v>1.6</v>
      </c>
      <c r="AI26" s="104">
        <v>2018</v>
      </c>
      <c r="AJ26" s="61"/>
    </row>
    <row r="27" spans="1:36" s="41" customFormat="1" ht="38.25">
      <c r="A27" s="61"/>
      <c r="B27" s="121" t="s">
        <v>134</v>
      </c>
      <c r="C27" s="121" t="s">
        <v>134</v>
      </c>
      <c r="D27" s="121" t="s">
        <v>134</v>
      </c>
      <c r="E27" s="122" t="s">
        <v>134</v>
      </c>
      <c r="F27" s="122" t="s">
        <v>134</v>
      </c>
      <c r="G27" s="122" t="s">
        <v>134</v>
      </c>
      <c r="H27" s="122" t="s">
        <v>134</v>
      </c>
      <c r="I27" s="122" t="s">
        <v>134</v>
      </c>
      <c r="J27" s="121" t="s">
        <v>134</v>
      </c>
      <c r="K27" s="121" t="s">
        <v>134</v>
      </c>
      <c r="L27" s="121" t="s">
        <v>134</v>
      </c>
      <c r="M27" s="121" t="s">
        <v>134</v>
      </c>
      <c r="N27" s="121" t="s">
        <v>134</v>
      </c>
      <c r="O27" s="121" t="s">
        <v>134</v>
      </c>
      <c r="P27" s="56"/>
      <c r="Q27" s="56"/>
      <c r="R27" s="62"/>
      <c r="S27" s="62"/>
      <c r="T27" s="62"/>
      <c r="U27" s="62"/>
      <c r="V27" s="62"/>
      <c r="W27" s="62"/>
      <c r="X27" s="62"/>
      <c r="Y27" s="62"/>
      <c r="Z27" s="68" t="s">
        <v>92</v>
      </c>
      <c r="AA27" s="52" t="s">
        <v>125</v>
      </c>
      <c r="AB27" s="53">
        <v>1.6</v>
      </c>
      <c r="AC27" s="63">
        <v>0</v>
      </c>
      <c r="AD27" s="63">
        <v>0</v>
      </c>
      <c r="AE27" s="63">
        <v>0</v>
      </c>
      <c r="AF27" s="63">
        <v>0</v>
      </c>
      <c r="AG27" s="63"/>
      <c r="AH27" s="74">
        <f t="shared" si="0"/>
        <v>1.6</v>
      </c>
      <c r="AI27" s="104">
        <v>2018</v>
      </c>
      <c r="AJ27" s="61"/>
    </row>
    <row r="28" spans="1:36" s="41" customFormat="1" ht="30.75" customHeight="1">
      <c r="A28" s="61"/>
      <c r="B28" s="121" t="s">
        <v>134</v>
      </c>
      <c r="C28" s="121" t="s">
        <v>134</v>
      </c>
      <c r="D28" s="121" t="s">
        <v>134</v>
      </c>
      <c r="E28" s="122" t="s">
        <v>134</v>
      </c>
      <c r="F28" s="122" t="s">
        <v>134</v>
      </c>
      <c r="G28" s="122" t="s">
        <v>134</v>
      </c>
      <c r="H28" s="122" t="s">
        <v>134</v>
      </c>
      <c r="I28" s="122" t="s">
        <v>134</v>
      </c>
      <c r="J28" s="121" t="s">
        <v>134</v>
      </c>
      <c r="K28" s="121" t="s">
        <v>134</v>
      </c>
      <c r="L28" s="121" t="s">
        <v>134</v>
      </c>
      <c r="M28" s="121" t="s">
        <v>134</v>
      </c>
      <c r="N28" s="121" t="s">
        <v>134</v>
      </c>
      <c r="O28" s="121" t="s">
        <v>134</v>
      </c>
      <c r="P28" s="56"/>
      <c r="Q28" s="56"/>
      <c r="R28" s="62"/>
      <c r="S28" s="62"/>
      <c r="T28" s="62"/>
      <c r="U28" s="62"/>
      <c r="V28" s="62"/>
      <c r="W28" s="62"/>
      <c r="X28" s="62"/>
      <c r="Y28" s="62"/>
      <c r="Z28" s="68" t="s">
        <v>93</v>
      </c>
      <c r="AA28" s="52" t="s">
        <v>126</v>
      </c>
      <c r="AB28" s="53">
        <v>0.379</v>
      </c>
      <c r="AC28" s="63">
        <v>0.39</v>
      </c>
      <c r="AD28" s="63">
        <v>0.4</v>
      </c>
      <c r="AE28" s="63">
        <v>0.43</v>
      </c>
      <c r="AF28" s="63">
        <v>0.45</v>
      </c>
      <c r="AG28" s="63"/>
      <c r="AH28" s="74">
        <f t="shared" si="0"/>
        <v>2.049</v>
      </c>
      <c r="AI28" s="104">
        <v>2018</v>
      </c>
      <c r="AJ28" s="61"/>
    </row>
    <row r="29" spans="1:36" s="41" customFormat="1" ht="25.5">
      <c r="A29" s="61"/>
      <c r="B29" s="121" t="s">
        <v>134</v>
      </c>
      <c r="C29" s="121" t="s">
        <v>134</v>
      </c>
      <c r="D29" s="121" t="s">
        <v>134</v>
      </c>
      <c r="E29" s="122" t="s">
        <v>134</v>
      </c>
      <c r="F29" s="122" t="s">
        <v>134</v>
      </c>
      <c r="G29" s="122" t="s">
        <v>134</v>
      </c>
      <c r="H29" s="122" t="s">
        <v>134</v>
      </c>
      <c r="I29" s="122" t="s">
        <v>134</v>
      </c>
      <c r="J29" s="121" t="s">
        <v>134</v>
      </c>
      <c r="K29" s="121" t="s">
        <v>134</v>
      </c>
      <c r="L29" s="121" t="s">
        <v>134</v>
      </c>
      <c r="M29" s="121" t="s">
        <v>134</v>
      </c>
      <c r="N29" s="121" t="s">
        <v>134</v>
      </c>
      <c r="O29" s="121" t="s">
        <v>134</v>
      </c>
      <c r="P29" s="56"/>
      <c r="Q29" s="56"/>
      <c r="R29" s="62"/>
      <c r="S29" s="62"/>
      <c r="T29" s="62"/>
      <c r="U29" s="62"/>
      <c r="V29" s="62"/>
      <c r="W29" s="62"/>
      <c r="X29" s="62"/>
      <c r="Y29" s="62"/>
      <c r="Z29" s="68" t="s">
        <v>94</v>
      </c>
      <c r="AA29" s="52" t="s">
        <v>127</v>
      </c>
      <c r="AB29" s="53">
        <v>18</v>
      </c>
      <c r="AC29" s="63">
        <v>18</v>
      </c>
      <c r="AD29" s="63">
        <v>18</v>
      </c>
      <c r="AE29" s="63">
        <v>18</v>
      </c>
      <c r="AF29" s="63">
        <v>18</v>
      </c>
      <c r="AG29" s="63"/>
      <c r="AH29" s="74">
        <f t="shared" si="0"/>
        <v>90</v>
      </c>
      <c r="AI29" s="104">
        <v>2018</v>
      </c>
      <c r="AJ29" s="61"/>
    </row>
    <row r="30" spans="1:36" s="41" customFormat="1" ht="29.25" customHeight="1">
      <c r="A30" s="61"/>
      <c r="B30" s="121" t="s">
        <v>134</v>
      </c>
      <c r="C30" s="121" t="s">
        <v>134</v>
      </c>
      <c r="D30" s="121" t="s">
        <v>134</v>
      </c>
      <c r="E30" s="122" t="s">
        <v>134</v>
      </c>
      <c r="F30" s="122" t="s">
        <v>134</v>
      </c>
      <c r="G30" s="122" t="s">
        <v>134</v>
      </c>
      <c r="H30" s="122" t="s">
        <v>134</v>
      </c>
      <c r="I30" s="122" t="s">
        <v>134</v>
      </c>
      <c r="J30" s="121" t="s">
        <v>134</v>
      </c>
      <c r="K30" s="121" t="s">
        <v>134</v>
      </c>
      <c r="L30" s="121" t="s">
        <v>134</v>
      </c>
      <c r="M30" s="121" t="s">
        <v>134</v>
      </c>
      <c r="N30" s="121" t="s">
        <v>134</v>
      </c>
      <c r="O30" s="121" t="s">
        <v>134</v>
      </c>
      <c r="P30" s="56"/>
      <c r="Q30" s="56"/>
      <c r="R30" s="62"/>
      <c r="S30" s="62"/>
      <c r="T30" s="62"/>
      <c r="U30" s="62"/>
      <c r="V30" s="62"/>
      <c r="W30" s="62"/>
      <c r="X30" s="62"/>
      <c r="Y30" s="62"/>
      <c r="Z30" s="68" t="s">
        <v>95</v>
      </c>
      <c r="AA30" s="52" t="s">
        <v>128</v>
      </c>
      <c r="AB30" s="53">
        <v>35</v>
      </c>
      <c r="AC30" s="63">
        <v>30</v>
      </c>
      <c r="AD30" s="63">
        <v>25</v>
      </c>
      <c r="AE30" s="63">
        <v>20</v>
      </c>
      <c r="AF30" s="63">
        <v>15</v>
      </c>
      <c r="AG30" s="63"/>
      <c r="AH30" s="74">
        <f t="shared" si="0"/>
        <v>125</v>
      </c>
      <c r="AI30" s="104">
        <v>2018</v>
      </c>
      <c r="AJ30" s="61"/>
    </row>
    <row r="31" spans="1:36" s="41" customFormat="1" ht="33" customHeight="1">
      <c r="A31" s="61"/>
      <c r="B31" s="111" t="s">
        <v>134</v>
      </c>
      <c r="C31" s="111" t="s">
        <v>134</v>
      </c>
      <c r="D31" s="111" t="s">
        <v>134</v>
      </c>
      <c r="E31" s="112" t="s">
        <v>134</v>
      </c>
      <c r="F31" s="112" t="s">
        <v>134</v>
      </c>
      <c r="G31" s="112" t="s">
        <v>134</v>
      </c>
      <c r="H31" s="112" t="s">
        <v>134</v>
      </c>
      <c r="I31" s="112">
        <v>0</v>
      </c>
      <c r="J31" s="111">
        <v>5</v>
      </c>
      <c r="K31" s="111">
        <v>1</v>
      </c>
      <c r="L31" s="111">
        <v>0</v>
      </c>
      <c r="M31" s="111">
        <v>0</v>
      </c>
      <c r="N31" s="111">
        <v>0</v>
      </c>
      <c r="O31" s="111">
        <v>0</v>
      </c>
      <c r="P31" s="75"/>
      <c r="Q31" s="75"/>
      <c r="R31" s="76"/>
      <c r="S31" s="76"/>
      <c r="T31" s="76"/>
      <c r="U31" s="76"/>
      <c r="V31" s="76"/>
      <c r="W31" s="76"/>
      <c r="X31" s="76"/>
      <c r="Y31" s="76"/>
      <c r="Z31" s="77" t="s">
        <v>132</v>
      </c>
      <c r="AA31" s="78" t="s">
        <v>3</v>
      </c>
      <c r="AB31" s="79">
        <f>AB32+AB33+AB34</f>
        <v>22702.2</v>
      </c>
      <c r="AC31" s="79">
        <f>AC32+AC33+AC34</f>
        <v>4483.2</v>
      </c>
      <c r="AD31" s="79">
        <f>AD32+AD33+AD34</f>
        <v>5065</v>
      </c>
      <c r="AE31" s="79">
        <f>AE32+AE33+AE34</f>
        <v>3200</v>
      </c>
      <c r="AF31" s="79">
        <f>AF32+AF33+AF34</f>
        <v>3200</v>
      </c>
      <c r="AG31" s="80"/>
      <c r="AH31" s="74">
        <f t="shared" si="0"/>
        <v>38650.4</v>
      </c>
      <c r="AI31" s="104">
        <v>2018</v>
      </c>
      <c r="AJ31" s="61"/>
    </row>
    <row r="32" spans="1:36" s="41" customFormat="1" ht="33" customHeight="1">
      <c r="A32" s="61"/>
      <c r="B32" s="113">
        <v>5</v>
      </c>
      <c r="C32" s="113">
        <v>0</v>
      </c>
      <c r="D32" s="113">
        <v>1</v>
      </c>
      <c r="E32" s="114">
        <v>0</v>
      </c>
      <c r="F32" s="114">
        <v>4</v>
      </c>
      <c r="G32" s="114">
        <v>0</v>
      </c>
      <c r="H32" s="114">
        <v>9</v>
      </c>
      <c r="I32" s="114">
        <v>0</v>
      </c>
      <c r="J32" s="113">
        <v>5</v>
      </c>
      <c r="K32" s="113">
        <v>1</v>
      </c>
      <c r="L32" s="113">
        <v>0</v>
      </c>
      <c r="M32" s="113">
        <v>0</v>
      </c>
      <c r="N32" s="113">
        <v>0</v>
      </c>
      <c r="O32" s="113">
        <v>0</v>
      </c>
      <c r="P32" s="105"/>
      <c r="Q32" s="105"/>
      <c r="R32" s="106"/>
      <c r="S32" s="106"/>
      <c r="T32" s="106"/>
      <c r="U32" s="106"/>
      <c r="V32" s="106"/>
      <c r="W32" s="106"/>
      <c r="X32" s="106"/>
      <c r="Y32" s="106"/>
      <c r="Z32" s="107" t="s">
        <v>139</v>
      </c>
      <c r="AA32" s="108" t="s">
        <v>3</v>
      </c>
      <c r="AB32" s="109">
        <f>AB50</f>
        <v>8104.6</v>
      </c>
      <c r="AC32" s="109">
        <v>0</v>
      </c>
      <c r="AD32" s="109">
        <f>AD50</f>
        <v>0</v>
      </c>
      <c r="AE32" s="109">
        <f>AE50</f>
        <v>0</v>
      </c>
      <c r="AF32" s="109">
        <f>AF50</f>
        <v>0</v>
      </c>
      <c r="AG32" s="110"/>
      <c r="AH32" s="74">
        <f t="shared" si="0"/>
        <v>8104.6</v>
      </c>
      <c r="AI32" s="104">
        <v>2018</v>
      </c>
      <c r="AJ32" s="61"/>
    </row>
    <row r="33" spans="1:36" s="41" customFormat="1" ht="33" customHeight="1">
      <c r="A33" s="61"/>
      <c r="B33" s="113">
        <v>5</v>
      </c>
      <c r="C33" s="113">
        <v>0</v>
      </c>
      <c r="D33" s="113">
        <v>1</v>
      </c>
      <c r="E33" s="114">
        <v>0</v>
      </c>
      <c r="F33" s="114">
        <v>4</v>
      </c>
      <c r="G33" s="114">
        <v>0</v>
      </c>
      <c r="H33" s="114">
        <v>9</v>
      </c>
      <c r="I33" s="114">
        <v>0</v>
      </c>
      <c r="J33" s="113">
        <v>5</v>
      </c>
      <c r="K33" s="113">
        <v>1</v>
      </c>
      <c r="L33" s="113">
        <v>0</v>
      </c>
      <c r="M33" s="113">
        <v>0</v>
      </c>
      <c r="N33" s="113">
        <v>0</v>
      </c>
      <c r="O33" s="113">
        <v>0</v>
      </c>
      <c r="P33" s="105"/>
      <c r="Q33" s="105"/>
      <c r="R33" s="106"/>
      <c r="S33" s="106"/>
      <c r="T33" s="106"/>
      <c r="U33" s="106"/>
      <c r="V33" s="106"/>
      <c r="W33" s="106"/>
      <c r="X33" s="106"/>
      <c r="Y33" s="106"/>
      <c r="Z33" s="107" t="s">
        <v>130</v>
      </c>
      <c r="AA33" s="108" t="s">
        <v>3</v>
      </c>
      <c r="AB33" s="109">
        <f>AB36</f>
        <v>1415.4</v>
      </c>
      <c r="AC33" s="109">
        <f>AC36</f>
        <v>200</v>
      </c>
      <c r="AD33" s="109">
        <f>AD36</f>
        <v>200</v>
      </c>
      <c r="AE33" s="109">
        <f>AE36</f>
        <v>200</v>
      </c>
      <c r="AF33" s="109">
        <f>AF36</f>
        <v>200</v>
      </c>
      <c r="AG33" s="110"/>
      <c r="AH33" s="74">
        <f t="shared" si="0"/>
        <v>2215.4</v>
      </c>
      <c r="AI33" s="104">
        <v>2018</v>
      </c>
      <c r="AJ33" s="61"/>
    </row>
    <row r="34" spans="1:36" s="41" customFormat="1" ht="33" customHeight="1">
      <c r="A34" s="61"/>
      <c r="B34" s="113">
        <v>6</v>
      </c>
      <c r="C34" s="113">
        <v>0</v>
      </c>
      <c r="D34" s="113">
        <v>2</v>
      </c>
      <c r="E34" s="114">
        <v>0</v>
      </c>
      <c r="F34" s="114">
        <v>4</v>
      </c>
      <c r="G34" s="114">
        <v>0</v>
      </c>
      <c r="H34" s="114">
        <v>9</v>
      </c>
      <c r="I34" s="114">
        <v>0</v>
      </c>
      <c r="J34" s="113">
        <v>5</v>
      </c>
      <c r="K34" s="113">
        <v>1</v>
      </c>
      <c r="L34" s="113">
        <v>0</v>
      </c>
      <c r="M34" s="113">
        <v>0</v>
      </c>
      <c r="N34" s="113">
        <v>0</v>
      </c>
      <c r="O34" s="113">
        <v>0</v>
      </c>
      <c r="P34" s="105"/>
      <c r="Q34" s="105"/>
      <c r="R34" s="106"/>
      <c r="S34" s="106"/>
      <c r="T34" s="106"/>
      <c r="U34" s="106"/>
      <c r="V34" s="106"/>
      <c r="W34" s="106"/>
      <c r="X34" s="106"/>
      <c r="Y34" s="106"/>
      <c r="Z34" s="107" t="s">
        <v>131</v>
      </c>
      <c r="AA34" s="108" t="s">
        <v>3</v>
      </c>
      <c r="AB34" s="109">
        <f>AB37+AB51</f>
        <v>13182.2</v>
      </c>
      <c r="AC34" s="109">
        <f>AC37+AC51</f>
        <v>4283.2</v>
      </c>
      <c r="AD34" s="109">
        <f>AD37+AD51</f>
        <v>4865</v>
      </c>
      <c r="AE34" s="109">
        <f>AE37+AE51</f>
        <v>3000</v>
      </c>
      <c r="AF34" s="109">
        <f>AF37+AF51</f>
        <v>3000</v>
      </c>
      <c r="AG34" s="110"/>
      <c r="AH34" s="74">
        <f t="shared" si="0"/>
        <v>28330.4</v>
      </c>
      <c r="AI34" s="104">
        <v>2018</v>
      </c>
      <c r="AJ34" s="61"/>
    </row>
    <row r="35" spans="1:36" s="64" customFormat="1" ht="15">
      <c r="A35" s="61"/>
      <c r="B35" s="115" t="s">
        <v>134</v>
      </c>
      <c r="C35" s="115" t="s">
        <v>134</v>
      </c>
      <c r="D35" s="115" t="s">
        <v>134</v>
      </c>
      <c r="E35" s="116">
        <v>0</v>
      </c>
      <c r="F35" s="116">
        <v>4</v>
      </c>
      <c r="G35" s="116">
        <v>0</v>
      </c>
      <c r="H35" s="116">
        <v>9</v>
      </c>
      <c r="I35" s="116">
        <v>0</v>
      </c>
      <c r="J35" s="115">
        <v>5</v>
      </c>
      <c r="K35" s="115">
        <v>1</v>
      </c>
      <c r="L35" s="115">
        <v>1</v>
      </c>
      <c r="M35" s="115">
        <v>1</v>
      </c>
      <c r="N35" s="115">
        <v>0</v>
      </c>
      <c r="O35" s="115">
        <v>0</v>
      </c>
      <c r="P35" s="82"/>
      <c r="Q35" s="82"/>
      <c r="R35" s="83"/>
      <c r="S35" s="83"/>
      <c r="T35" s="83"/>
      <c r="U35" s="83"/>
      <c r="V35" s="83"/>
      <c r="W35" s="83"/>
      <c r="X35" s="83"/>
      <c r="Y35" s="83"/>
      <c r="Z35" s="84" t="s">
        <v>115</v>
      </c>
      <c r="AA35" s="85" t="s">
        <v>3</v>
      </c>
      <c r="AB35" s="86">
        <f>AB36+AB37</f>
        <v>5819.1</v>
      </c>
      <c r="AC35" s="86">
        <f>AC36+AC37</f>
        <v>4483.2</v>
      </c>
      <c r="AD35" s="86">
        <f>AD36+AD37</f>
        <v>5065</v>
      </c>
      <c r="AE35" s="86">
        <f>AE36+AE37</f>
        <v>3200</v>
      </c>
      <c r="AF35" s="86">
        <f>AF36+AF37</f>
        <v>3200</v>
      </c>
      <c r="AG35" s="87"/>
      <c r="AH35" s="74">
        <f t="shared" si="0"/>
        <v>21767.3</v>
      </c>
      <c r="AI35" s="104">
        <v>2018</v>
      </c>
      <c r="AJ35" s="61"/>
    </row>
    <row r="36" spans="1:36" s="64" customFormat="1" ht="15">
      <c r="A36" s="61"/>
      <c r="B36" s="115">
        <v>5</v>
      </c>
      <c r="C36" s="115">
        <v>0</v>
      </c>
      <c r="D36" s="115">
        <v>1</v>
      </c>
      <c r="E36" s="116">
        <v>0</v>
      </c>
      <c r="F36" s="116">
        <v>4</v>
      </c>
      <c r="G36" s="116">
        <v>0</v>
      </c>
      <c r="H36" s="116">
        <v>9</v>
      </c>
      <c r="I36" s="116">
        <v>0</v>
      </c>
      <c r="J36" s="115">
        <v>5</v>
      </c>
      <c r="K36" s="115">
        <v>1</v>
      </c>
      <c r="L36" s="115">
        <v>1</v>
      </c>
      <c r="M36" s="115">
        <v>1</v>
      </c>
      <c r="N36" s="115">
        <v>0</v>
      </c>
      <c r="O36" s="115">
        <v>0</v>
      </c>
      <c r="P36" s="82"/>
      <c r="Q36" s="82"/>
      <c r="R36" s="83"/>
      <c r="S36" s="83"/>
      <c r="T36" s="83"/>
      <c r="U36" s="83"/>
      <c r="V36" s="83"/>
      <c r="W36" s="83"/>
      <c r="X36" s="83"/>
      <c r="Y36" s="83"/>
      <c r="Z36" s="96" t="s">
        <v>130</v>
      </c>
      <c r="AA36" s="85" t="s">
        <v>3</v>
      </c>
      <c r="AB36" s="86">
        <f>AB42+AB47</f>
        <v>1415.4</v>
      </c>
      <c r="AC36" s="86">
        <f>AC42+AC47</f>
        <v>200</v>
      </c>
      <c r="AD36" s="86">
        <f>AD42+AD47</f>
        <v>200</v>
      </c>
      <c r="AE36" s="86">
        <f>AE42+AE47</f>
        <v>200</v>
      </c>
      <c r="AF36" s="86">
        <f>AF42+AF47</f>
        <v>200</v>
      </c>
      <c r="AG36" s="87"/>
      <c r="AH36" s="74">
        <f t="shared" si="0"/>
        <v>2215.4</v>
      </c>
      <c r="AI36" s="104">
        <v>2018</v>
      </c>
      <c r="AJ36" s="61"/>
    </row>
    <row r="37" spans="1:36" s="64" customFormat="1" ht="15">
      <c r="A37" s="61"/>
      <c r="B37" s="115">
        <v>6</v>
      </c>
      <c r="C37" s="115">
        <v>0</v>
      </c>
      <c r="D37" s="115">
        <v>2</v>
      </c>
      <c r="E37" s="116">
        <v>0</v>
      </c>
      <c r="F37" s="116">
        <v>5</v>
      </c>
      <c r="G37" s="116">
        <v>0</v>
      </c>
      <c r="H37" s="116">
        <v>3</v>
      </c>
      <c r="I37" s="116">
        <v>0</v>
      </c>
      <c r="J37" s="115">
        <v>5</v>
      </c>
      <c r="K37" s="115">
        <v>1</v>
      </c>
      <c r="L37" s="115">
        <v>1</v>
      </c>
      <c r="M37" s="115">
        <v>1</v>
      </c>
      <c r="N37" s="115">
        <v>0</v>
      </c>
      <c r="O37" s="115">
        <v>0</v>
      </c>
      <c r="P37" s="82"/>
      <c r="Q37" s="82"/>
      <c r="R37" s="83"/>
      <c r="S37" s="83"/>
      <c r="T37" s="83"/>
      <c r="U37" s="83"/>
      <c r="V37" s="83"/>
      <c r="W37" s="83"/>
      <c r="X37" s="83"/>
      <c r="Y37" s="83"/>
      <c r="Z37" s="96" t="s">
        <v>131</v>
      </c>
      <c r="AA37" s="85" t="s">
        <v>3</v>
      </c>
      <c r="AB37" s="86">
        <f>AB39+AB40+AB41+AB43+AB44+AB45+AB46+AB48</f>
        <v>4403.7</v>
      </c>
      <c r="AC37" s="86">
        <f>AC39+AC40+AC41+AC43+AC44+AC45+AC46+AC48</f>
        <v>4283.2</v>
      </c>
      <c r="AD37" s="86">
        <f>AD39+AD40+AD41+AD43+AD44+AD45+AD46+AD48</f>
        <v>4865</v>
      </c>
      <c r="AE37" s="86">
        <f>AE39+AE40+AE41+AE43+AE44+AE45+AE46+AE48</f>
        <v>3000</v>
      </c>
      <c r="AF37" s="86">
        <f>AF39+AF40+AF41+AF43+AF44+AF45+AF46+AF48</f>
        <v>3000</v>
      </c>
      <c r="AG37" s="87"/>
      <c r="AH37" s="74">
        <f t="shared" si="0"/>
        <v>19551.9</v>
      </c>
      <c r="AI37" s="104">
        <v>2018</v>
      </c>
      <c r="AJ37" s="61"/>
    </row>
    <row r="38" spans="1:36" s="64" customFormat="1" ht="76.5">
      <c r="A38" s="61"/>
      <c r="B38" s="121" t="s">
        <v>134</v>
      </c>
      <c r="C38" s="121" t="s">
        <v>134</v>
      </c>
      <c r="D38" s="121" t="s">
        <v>134</v>
      </c>
      <c r="E38" s="122" t="s">
        <v>134</v>
      </c>
      <c r="F38" s="122" t="s">
        <v>134</v>
      </c>
      <c r="G38" s="122" t="s">
        <v>134</v>
      </c>
      <c r="H38" s="122" t="s">
        <v>134</v>
      </c>
      <c r="I38" s="122" t="s">
        <v>134</v>
      </c>
      <c r="J38" s="121" t="s">
        <v>134</v>
      </c>
      <c r="K38" s="121" t="s">
        <v>134</v>
      </c>
      <c r="L38" s="121" t="s">
        <v>134</v>
      </c>
      <c r="M38" s="121" t="s">
        <v>134</v>
      </c>
      <c r="N38" s="121" t="s">
        <v>134</v>
      </c>
      <c r="O38" s="121" t="s">
        <v>134</v>
      </c>
      <c r="P38" s="56"/>
      <c r="Q38" s="56"/>
      <c r="R38" s="62"/>
      <c r="S38" s="62"/>
      <c r="T38" s="62"/>
      <c r="U38" s="62"/>
      <c r="V38" s="62"/>
      <c r="W38" s="62"/>
      <c r="X38" s="62"/>
      <c r="Y38" s="62"/>
      <c r="Z38" s="68" t="s">
        <v>113</v>
      </c>
      <c r="AA38" s="52" t="s">
        <v>124</v>
      </c>
      <c r="AB38" s="53">
        <v>0</v>
      </c>
      <c r="AC38" s="63">
        <v>0</v>
      </c>
      <c r="AD38" s="63">
        <v>0</v>
      </c>
      <c r="AE38" s="63">
        <v>0</v>
      </c>
      <c r="AF38" s="63">
        <v>0</v>
      </c>
      <c r="AG38" s="63"/>
      <c r="AH38" s="74">
        <f t="shared" si="0"/>
        <v>0</v>
      </c>
      <c r="AI38" s="104">
        <v>2018</v>
      </c>
      <c r="AJ38" s="61"/>
    </row>
    <row r="39" spans="1:36" s="64" customFormat="1" ht="25.5">
      <c r="A39" s="61"/>
      <c r="B39" s="117">
        <v>6</v>
      </c>
      <c r="C39" s="117">
        <v>0</v>
      </c>
      <c r="D39" s="117">
        <v>2</v>
      </c>
      <c r="E39" s="118">
        <v>0</v>
      </c>
      <c r="F39" s="118">
        <v>5</v>
      </c>
      <c r="G39" s="118">
        <v>0</v>
      </c>
      <c r="H39" s="118">
        <v>3</v>
      </c>
      <c r="I39" s="118">
        <v>0</v>
      </c>
      <c r="J39" s="117">
        <v>5</v>
      </c>
      <c r="K39" s="117">
        <v>1</v>
      </c>
      <c r="L39" s="117">
        <v>1</v>
      </c>
      <c r="M39" s="117">
        <v>1</v>
      </c>
      <c r="N39" s="117">
        <v>0</v>
      </c>
      <c r="O39" s="117">
        <v>1</v>
      </c>
      <c r="P39" s="90"/>
      <c r="Q39" s="90"/>
      <c r="R39" s="91"/>
      <c r="S39" s="91"/>
      <c r="T39" s="91"/>
      <c r="U39" s="91"/>
      <c r="V39" s="91"/>
      <c r="W39" s="91"/>
      <c r="X39" s="91"/>
      <c r="Y39" s="91"/>
      <c r="Z39" s="92" t="s">
        <v>96</v>
      </c>
      <c r="AA39" s="93" t="s">
        <v>3</v>
      </c>
      <c r="AB39" s="94">
        <v>1468</v>
      </c>
      <c r="AC39" s="95">
        <v>1528</v>
      </c>
      <c r="AD39" s="95">
        <v>1590</v>
      </c>
      <c r="AE39" s="95">
        <v>1590</v>
      </c>
      <c r="AF39" s="95">
        <v>1590</v>
      </c>
      <c r="AG39" s="95"/>
      <c r="AH39" s="74">
        <f t="shared" si="0"/>
        <v>7766</v>
      </c>
      <c r="AI39" s="104">
        <v>2018</v>
      </c>
      <c r="AJ39" s="61"/>
    </row>
    <row r="40" spans="1:36" s="64" customFormat="1" ht="25.5">
      <c r="A40" s="61"/>
      <c r="B40" s="117">
        <v>6</v>
      </c>
      <c r="C40" s="117">
        <v>0</v>
      </c>
      <c r="D40" s="117">
        <v>2</v>
      </c>
      <c r="E40" s="118">
        <v>0</v>
      </c>
      <c r="F40" s="118">
        <v>5</v>
      </c>
      <c r="G40" s="118">
        <v>0</v>
      </c>
      <c r="H40" s="118">
        <v>3</v>
      </c>
      <c r="I40" s="118">
        <v>0</v>
      </c>
      <c r="J40" s="117">
        <v>5</v>
      </c>
      <c r="K40" s="117">
        <v>1</v>
      </c>
      <c r="L40" s="117">
        <v>1</v>
      </c>
      <c r="M40" s="117">
        <v>1</v>
      </c>
      <c r="N40" s="117">
        <v>0</v>
      </c>
      <c r="O40" s="117">
        <v>2</v>
      </c>
      <c r="P40" s="90"/>
      <c r="Q40" s="90"/>
      <c r="R40" s="91"/>
      <c r="S40" s="91"/>
      <c r="T40" s="91"/>
      <c r="U40" s="91"/>
      <c r="V40" s="91"/>
      <c r="W40" s="91"/>
      <c r="X40" s="91"/>
      <c r="Y40" s="91"/>
      <c r="Z40" s="92" t="s">
        <v>97</v>
      </c>
      <c r="AA40" s="93" t="s">
        <v>3</v>
      </c>
      <c r="AB40" s="94">
        <v>150</v>
      </c>
      <c r="AC40" s="95">
        <v>150</v>
      </c>
      <c r="AD40" s="95">
        <v>150</v>
      </c>
      <c r="AE40" s="95">
        <v>150</v>
      </c>
      <c r="AF40" s="95">
        <v>150</v>
      </c>
      <c r="AG40" s="95"/>
      <c r="AH40" s="74">
        <f t="shared" si="0"/>
        <v>750</v>
      </c>
      <c r="AI40" s="104">
        <v>2018</v>
      </c>
      <c r="AJ40" s="61"/>
    </row>
    <row r="41" spans="1:36" s="64" customFormat="1" ht="25.5">
      <c r="A41" s="61"/>
      <c r="B41" s="117">
        <v>6</v>
      </c>
      <c r="C41" s="117">
        <v>0</v>
      </c>
      <c r="D41" s="117">
        <v>2</v>
      </c>
      <c r="E41" s="118">
        <v>0</v>
      </c>
      <c r="F41" s="118">
        <v>5</v>
      </c>
      <c r="G41" s="118">
        <v>0</v>
      </c>
      <c r="H41" s="118">
        <v>3</v>
      </c>
      <c r="I41" s="118">
        <v>0</v>
      </c>
      <c r="J41" s="117">
        <v>5</v>
      </c>
      <c r="K41" s="117">
        <v>1</v>
      </c>
      <c r="L41" s="117">
        <v>1</v>
      </c>
      <c r="M41" s="117">
        <v>1</v>
      </c>
      <c r="N41" s="117">
        <v>0</v>
      </c>
      <c r="O41" s="117">
        <v>3</v>
      </c>
      <c r="P41" s="90"/>
      <c r="Q41" s="90"/>
      <c r="R41" s="91"/>
      <c r="S41" s="91"/>
      <c r="T41" s="91"/>
      <c r="U41" s="91"/>
      <c r="V41" s="91"/>
      <c r="W41" s="91"/>
      <c r="X41" s="91"/>
      <c r="Y41" s="91"/>
      <c r="Z41" s="92" t="s">
        <v>98</v>
      </c>
      <c r="AA41" s="93" t="s">
        <v>3</v>
      </c>
      <c r="AB41" s="94">
        <v>60</v>
      </c>
      <c r="AC41" s="95">
        <v>60</v>
      </c>
      <c r="AD41" s="95">
        <v>60</v>
      </c>
      <c r="AE41" s="95">
        <v>60</v>
      </c>
      <c r="AF41" s="95">
        <v>60</v>
      </c>
      <c r="AG41" s="95"/>
      <c r="AH41" s="74">
        <f t="shared" si="0"/>
        <v>300</v>
      </c>
      <c r="AI41" s="104">
        <v>2018</v>
      </c>
      <c r="AJ41" s="61"/>
    </row>
    <row r="42" spans="1:36" s="64" customFormat="1" ht="38.25">
      <c r="A42" s="61"/>
      <c r="B42" s="117">
        <v>5</v>
      </c>
      <c r="C42" s="117">
        <v>0</v>
      </c>
      <c r="D42" s="117">
        <v>1</v>
      </c>
      <c r="E42" s="118">
        <v>0</v>
      </c>
      <c r="F42" s="118">
        <v>4</v>
      </c>
      <c r="G42" s="118">
        <v>0</v>
      </c>
      <c r="H42" s="118">
        <v>9</v>
      </c>
      <c r="I42" s="118">
        <v>0</v>
      </c>
      <c r="J42" s="117">
        <v>5</v>
      </c>
      <c r="K42" s="117">
        <v>1</v>
      </c>
      <c r="L42" s="117">
        <v>1</v>
      </c>
      <c r="M42" s="117">
        <v>1</v>
      </c>
      <c r="N42" s="117">
        <v>0</v>
      </c>
      <c r="O42" s="117">
        <v>4</v>
      </c>
      <c r="P42" s="90"/>
      <c r="Q42" s="90"/>
      <c r="R42" s="91"/>
      <c r="S42" s="91"/>
      <c r="T42" s="91"/>
      <c r="U42" s="91"/>
      <c r="V42" s="91"/>
      <c r="W42" s="91"/>
      <c r="X42" s="91"/>
      <c r="Y42" s="91"/>
      <c r="Z42" s="92" t="s">
        <v>135</v>
      </c>
      <c r="AA42" s="93" t="s">
        <v>3</v>
      </c>
      <c r="AB42" s="94">
        <v>200</v>
      </c>
      <c r="AC42" s="95">
        <v>200</v>
      </c>
      <c r="AD42" s="95">
        <v>200</v>
      </c>
      <c r="AE42" s="95">
        <v>200</v>
      </c>
      <c r="AF42" s="95">
        <v>200</v>
      </c>
      <c r="AG42" s="95"/>
      <c r="AH42" s="74">
        <f t="shared" si="0"/>
        <v>1000</v>
      </c>
      <c r="AI42" s="104">
        <v>2018</v>
      </c>
      <c r="AJ42" s="61"/>
    </row>
    <row r="43" spans="1:36" s="64" customFormat="1" ht="38.25">
      <c r="A43" s="61"/>
      <c r="B43" s="117">
        <v>6</v>
      </c>
      <c r="C43" s="117">
        <v>0</v>
      </c>
      <c r="D43" s="117">
        <v>2</v>
      </c>
      <c r="E43" s="118">
        <v>0</v>
      </c>
      <c r="F43" s="118">
        <v>5</v>
      </c>
      <c r="G43" s="118">
        <v>0</v>
      </c>
      <c r="H43" s="118">
        <v>3</v>
      </c>
      <c r="I43" s="118">
        <v>0</v>
      </c>
      <c r="J43" s="117">
        <v>5</v>
      </c>
      <c r="K43" s="117">
        <v>1</v>
      </c>
      <c r="L43" s="117">
        <v>1</v>
      </c>
      <c r="M43" s="117">
        <v>1</v>
      </c>
      <c r="N43" s="117">
        <v>0</v>
      </c>
      <c r="O43" s="117">
        <v>4</v>
      </c>
      <c r="P43" s="90"/>
      <c r="Q43" s="90"/>
      <c r="R43" s="91"/>
      <c r="S43" s="91"/>
      <c r="T43" s="91"/>
      <c r="U43" s="91"/>
      <c r="V43" s="91"/>
      <c r="W43" s="91"/>
      <c r="X43" s="91"/>
      <c r="Y43" s="91"/>
      <c r="Z43" s="92" t="s">
        <v>136</v>
      </c>
      <c r="AA43" s="93" t="s">
        <v>3</v>
      </c>
      <c r="AB43" s="94">
        <v>1200</v>
      </c>
      <c r="AC43" s="95">
        <v>1200</v>
      </c>
      <c r="AD43" s="124">
        <v>2480.8</v>
      </c>
      <c r="AE43" s="95">
        <v>1200</v>
      </c>
      <c r="AF43" s="95">
        <v>1200</v>
      </c>
      <c r="AG43" s="95"/>
      <c r="AH43" s="74">
        <f t="shared" si="0"/>
        <v>7280.8</v>
      </c>
      <c r="AI43" s="104">
        <v>2018</v>
      </c>
      <c r="AJ43" s="61"/>
    </row>
    <row r="44" spans="1:36" s="64" customFormat="1" ht="25.5">
      <c r="A44" s="61"/>
      <c r="B44" s="117">
        <v>6</v>
      </c>
      <c r="C44" s="117">
        <v>0</v>
      </c>
      <c r="D44" s="117">
        <v>2</v>
      </c>
      <c r="E44" s="118">
        <v>0</v>
      </c>
      <c r="F44" s="118">
        <v>5</v>
      </c>
      <c r="G44" s="118">
        <v>0</v>
      </c>
      <c r="H44" s="118">
        <v>3</v>
      </c>
      <c r="I44" s="118">
        <v>0</v>
      </c>
      <c r="J44" s="117">
        <v>5</v>
      </c>
      <c r="K44" s="117">
        <v>1</v>
      </c>
      <c r="L44" s="117">
        <v>1</v>
      </c>
      <c r="M44" s="117">
        <v>1</v>
      </c>
      <c r="N44" s="117">
        <v>0</v>
      </c>
      <c r="O44" s="117">
        <v>5</v>
      </c>
      <c r="P44" s="90"/>
      <c r="Q44" s="90"/>
      <c r="R44" s="91"/>
      <c r="S44" s="91"/>
      <c r="T44" s="91"/>
      <c r="U44" s="91"/>
      <c r="V44" s="91"/>
      <c r="W44" s="91"/>
      <c r="X44" s="91"/>
      <c r="Y44" s="91"/>
      <c r="Z44" s="92" t="s">
        <v>116</v>
      </c>
      <c r="AA44" s="93" t="s">
        <v>3</v>
      </c>
      <c r="AB44" s="94">
        <v>50</v>
      </c>
      <c r="AC44" s="95">
        <v>62</v>
      </c>
      <c r="AD44" s="95">
        <v>0</v>
      </c>
      <c r="AE44" s="95">
        <v>0</v>
      </c>
      <c r="AF44" s="95">
        <v>0</v>
      </c>
      <c r="AG44" s="95"/>
      <c r="AH44" s="74">
        <f t="shared" si="0"/>
        <v>112</v>
      </c>
      <c r="AI44" s="104">
        <v>2018</v>
      </c>
      <c r="AJ44" s="61"/>
    </row>
    <row r="45" spans="1:36" s="64" customFormat="1" ht="25.5">
      <c r="A45" s="61"/>
      <c r="B45" s="117">
        <v>6</v>
      </c>
      <c r="C45" s="117">
        <v>0</v>
      </c>
      <c r="D45" s="117">
        <v>2</v>
      </c>
      <c r="E45" s="118">
        <v>0</v>
      </c>
      <c r="F45" s="118">
        <v>5</v>
      </c>
      <c r="G45" s="118">
        <v>0</v>
      </c>
      <c r="H45" s="118">
        <v>3</v>
      </c>
      <c r="I45" s="118">
        <v>0</v>
      </c>
      <c r="J45" s="117">
        <v>5</v>
      </c>
      <c r="K45" s="117">
        <v>1</v>
      </c>
      <c r="L45" s="117">
        <v>1</v>
      </c>
      <c r="M45" s="117">
        <v>1</v>
      </c>
      <c r="N45" s="117">
        <v>0</v>
      </c>
      <c r="O45" s="117">
        <v>6</v>
      </c>
      <c r="P45" s="90"/>
      <c r="Q45" s="90"/>
      <c r="R45" s="91"/>
      <c r="S45" s="91"/>
      <c r="T45" s="91"/>
      <c r="U45" s="91"/>
      <c r="V45" s="91"/>
      <c r="W45" s="91"/>
      <c r="X45" s="91"/>
      <c r="Y45" s="91"/>
      <c r="Z45" s="92" t="s">
        <v>99</v>
      </c>
      <c r="AA45" s="93" t="s">
        <v>3</v>
      </c>
      <c r="AB45" s="94">
        <v>60</v>
      </c>
      <c r="AC45" s="95">
        <v>0</v>
      </c>
      <c r="AD45" s="95">
        <v>0</v>
      </c>
      <c r="AE45" s="95">
        <v>0</v>
      </c>
      <c r="AF45" s="95">
        <v>0</v>
      </c>
      <c r="AG45" s="95"/>
      <c r="AH45" s="74">
        <f t="shared" si="0"/>
        <v>60</v>
      </c>
      <c r="AI45" s="104">
        <v>2018</v>
      </c>
      <c r="AJ45" s="61"/>
    </row>
    <row r="46" spans="1:36" s="64" customFormat="1" ht="38.25">
      <c r="A46" s="61"/>
      <c r="B46" s="117">
        <v>6</v>
      </c>
      <c r="C46" s="117">
        <v>0</v>
      </c>
      <c r="D46" s="117">
        <v>2</v>
      </c>
      <c r="E46" s="118">
        <v>0</v>
      </c>
      <c r="F46" s="118">
        <v>5</v>
      </c>
      <c r="G46" s="118">
        <v>0</v>
      </c>
      <c r="H46" s="118">
        <v>3</v>
      </c>
      <c r="I46" s="118">
        <v>0</v>
      </c>
      <c r="J46" s="117">
        <v>5</v>
      </c>
      <c r="K46" s="117">
        <v>1</v>
      </c>
      <c r="L46" s="117">
        <v>1</v>
      </c>
      <c r="M46" s="117">
        <v>1</v>
      </c>
      <c r="N46" s="117">
        <v>0</v>
      </c>
      <c r="O46" s="117">
        <v>7</v>
      </c>
      <c r="P46" s="90"/>
      <c r="Q46" s="90"/>
      <c r="R46" s="91"/>
      <c r="S46" s="91"/>
      <c r="T46" s="91"/>
      <c r="U46" s="91"/>
      <c r="V46" s="91"/>
      <c r="W46" s="91"/>
      <c r="X46" s="91"/>
      <c r="Y46" s="91"/>
      <c r="Z46" s="92" t="s">
        <v>100</v>
      </c>
      <c r="AA46" s="93" t="s">
        <v>3</v>
      </c>
      <c r="AB46" s="94">
        <v>12</v>
      </c>
      <c r="AC46" s="95">
        <v>0</v>
      </c>
      <c r="AD46" s="95">
        <v>0</v>
      </c>
      <c r="AE46" s="95">
        <v>0</v>
      </c>
      <c r="AF46" s="95">
        <v>0</v>
      </c>
      <c r="AG46" s="95"/>
      <c r="AH46" s="74">
        <f t="shared" si="0"/>
        <v>12</v>
      </c>
      <c r="AI46" s="104">
        <v>2018</v>
      </c>
      <c r="AJ46" s="61"/>
    </row>
    <row r="47" spans="1:36" s="64" customFormat="1" ht="25.5">
      <c r="A47" s="61"/>
      <c r="B47" s="117">
        <v>5</v>
      </c>
      <c r="C47" s="117">
        <v>0</v>
      </c>
      <c r="D47" s="117">
        <v>1</v>
      </c>
      <c r="E47" s="118">
        <v>0</v>
      </c>
      <c r="F47" s="118">
        <v>4</v>
      </c>
      <c r="G47" s="118">
        <v>0</v>
      </c>
      <c r="H47" s="118">
        <v>9</v>
      </c>
      <c r="I47" s="118">
        <v>0</v>
      </c>
      <c r="J47" s="117">
        <v>5</v>
      </c>
      <c r="K47" s="117">
        <v>1</v>
      </c>
      <c r="L47" s="117">
        <v>1</v>
      </c>
      <c r="M47" s="117">
        <v>1</v>
      </c>
      <c r="N47" s="117">
        <v>0</v>
      </c>
      <c r="O47" s="117">
        <v>8</v>
      </c>
      <c r="P47" s="90"/>
      <c r="Q47" s="90"/>
      <c r="R47" s="91"/>
      <c r="S47" s="91"/>
      <c r="T47" s="91"/>
      <c r="U47" s="91"/>
      <c r="V47" s="91"/>
      <c r="W47" s="91"/>
      <c r="X47" s="91"/>
      <c r="Y47" s="91"/>
      <c r="Z47" s="92" t="s">
        <v>142</v>
      </c>
      <c r="AA47" s="93" t="s">
        <v>3</v>
      </c>
      <c r="AB47" s="94">
        <v>1215.4</v>
      </c>
      <c r="AC47" s="95">
        <v>0</v>
      </c>
      <c r="AD47" s="95">
        <v>0</v>
      </c>
      <c r="AE47" s="95">
        <v>0</v>
      </c>
      <c r="AF47" s="95">
        <v>0</v>
      </c>
      <c r="AG47" s="95"/>
      <c r="AH47" s="74">
        <f t="shared" si="0"/>
        <v>1215.4</v>
      </c>
      <c r="AI47" s="104">
        <v>2018</v>
      </c>
      <c r="AJ47" s="61"/>
    </row>
    <row r="48" spans="1:36" s="64" customFormat="1" ht="25.5">
      <c r="A48" s="61"/>
      <c r="B48" s="117">
        <v>6</v>
      </c>
      <c r="C48" s="117">
        <v>0</v>
      </c>
      <c r="D48" s="117">
        <v>2</v>
      </c>
      <c r="E48" s="118">
        <v>0</v>
      </c>
      <c r="F48" s="118">
        <v>5</v>
      </c>
      <c r="G48" s="118">
        <v>0</v>
      </c>
      <c r="H48" s="118">
        <v>3</v>
      </c>
      <c r="I48" s="118">
        <v>0</v>
      </c>
      <c r="J48" s="117">
        <v>5</v>
      </c>
      <c r="K48" s="117">
        <v>1</v>
      </c>
      <c r="L48" s="117">
        <v>1</v>
      </c>
      <c r="M48" s="117">
        <v>1</v>
      </c>
      <c r="N48" s="117">
        <v>0</v>
      </c>
      <c r="O48" s="117">
        <v>8</v>
      </c>
      <c r="P48" s="90"/>
      <c r="Q48" s="90"/>
      <c r="R48" s="91"/>
      <c r="S48" s="91"/>
      <c r="T48" s="91"/>
      <c r="U48" s="91"/>
      <c r="V48" s="91"/>
      <c r="W48" s="91"/>
      <c r="X48" s="91"/>
      <c r="Y48" s="91"/>
      <c r="Z48" s="92" t="s">
        <v>143</v>
      </c>
      <c r="AA48" s="93" t="s">
        <v>3</v>
      </c>
      <c r="AB48" s="94">
        <f>1255.7+148</f>
        <v>1403.7</v>
      </c>
      <c r="AC48" s="95">
        <f>1135.2+148</f>
        <v>1283.2</v>
      </c>
      <c r="AD48" s="95">
        <f>436.2+148</f>
        <v>584.2</v>
      </c>
      <c r="AE48" s="95">
        <v>0</v>
      </c>
      <c r="AF48" s="95">
        <v>0</v>
      </c>
      <c r="AG48" s="95"/>
      <c r="AH48" s="74">
        <f t="shared" si="0"/>
        <v>3271.1000000000004</v>
      </c>
      <c r="AI48" s="104">
        <v>2018</v>
      </c>
      <c r="AJ48" s="61"/>
    </row>
    <row r="49" spans="1:36" s="64" customFormat="1" ht="38.25">
      <c r="A49" s="61"/>
      <c r="B49" s="115" t="s">
        <v>134</v>
      </c>
      <c r="C49" s="115" t="s">
        <v>134</v>
      </c>
      <c r="D49" s="115" t="s">
        <v>134</v>
      </c>
      <c r="E49" s="116">
        <v>0</v>
      </c>
      <c r="F49" s="116">
        <v>4</v>
      </c>
      <c r="G49" s="116">
        <v>0</v>
      </c>
      <c r="H49" s="116">
        <v>9</v>
      </c>
      <c r="I49" s="116">
        <v>0</v>
      </c>
      <c r="J49" s="115">
        <v>5</v>
      </c>
      <c r="K49" s="115">
        <v>1</v>
      </c>
      <c r="L49" s="115">
        <v>6</v>
      </c>
      <c r="M49" s="115">
        <v>1</v>
      </c>
      <c r="N49" s="115">
        <v>0</v>
      </c>
      <c r="O49" s="115">
        <v>0</v>
      </c>
      <c r="P49" s="82"/>
      <c r="Q49" s="82"/>
      <c r="R49" s="83"/>
      <c r="S49" s="83"/>
      <c r="T49" s="83"/>
      <c r="U49" s="83"/>
      <c r="V49" s="83"/>
      <c r="W49" s="83"/>
      <c r="X49" s="83"/>
      <c r="Y49" s="83"/>
      <c r="Z49" s="96" t="s">
        <v>101</v>
      </c>
      <c r="AA49" s="85" t="s">
        <v>3</v>
      </c>
      <c r="AB49" s="82">
        <f>AB50+AB51</f>
        <v>16883.1</v>
      </c>
      <c r="AC49" s="82">
        <f>AC50+AC51</f>
        <v>0</v>
      </c>
      <c r="AD49" s="82">
        <f>AD50+AD51</f>
        <v>0</v>
      </c>
      <c r="AE49" s="82">
        <f>AE50+AE51</f>
        <v>0</v>
      </c>
      <c r="AF49" s="82">
        <f>AF50+AF51</f>
        <v>0</v>
      </c>
      <c r="AG49" s="81"/>
      <c r="AH49" s="74">
        <f t="shared" si="0"/>
        <v>16883.1</v>
      </c>
      <c r="AI49" s="104">
        <v>2018</v>
      </c>
      <c r="AJ49" s="61"/>
    </row>
    <row r="50" spans="1:36" s="64" customFormat="1" ht="15">
      <c r="A50" s="61"/>
      <c r="B50" s="115">
        <v>6</v>
      </c>
      <c r="C50" s="115">
        <v>0</v>
      </c>
      <c r="D50" s="115">
        <v>2</v>
      </c>
      <c r="E50" s="116">
        <v>0</v>
      </c>
      <c r="F50" s="116">
        <v>4</v>
      </c>
      <c r="G50" s="116">
        <v>0</v>
      </c>
      <c r="H50" s="116">
        <v>9</v>
      </c>
      <c r="I50" s="116">
        <v>0</v>
      </c>
      <c r="J50" s="115">
        <v>5</v>
      </c>
      <c r="K50" s="115">
        <v>1</v>
      </c>
      <c r="L50" s="115">
        <v>6</v>
      </c>
      <c r="M50" s="115">
        <v>2</v>
      </c>
      <c r="N50" s="115">
        <v>0</v>
      </c>
      <c r="O50" s="115">
        <v>0</v>
      </c>
      <c r="P50" s="82"/>
      <c r="Q50" s="82"/>
      <c r="R50" s="83"/>
      <c r="S50" s="83"/>
      <c r="T50" s="83"/>
      <c r="U50" s="83"/>
      <c r="V50" s="83"/>
      <c r="W50" s="83"/>
      <c r="X50" s="83"/>
      <c r="Y50" s="83"/>
      <c r="Z50" s="96" t="s">
        <v>139</v>
      </c>
      <c r="AA50" s="85" t="s">
        <v>3</v>
      </c>
      <c r="AB50" s="82">
        <f>AB54</f>
        <v>8104.6</v>
      </c>
      <c r="AC50" s="82">
        <f>AC54</f>
        <v>0</v>
      </c>
      <c r="AD50" s="82">
        <f>AD54</f>
        <v>0</v>
      </c>
      <c r="AE50" s="82">
        <f>AE54</f>
        <v>0</v>
      </c>
      <c r="AF50" s="82">
        <f>AF54</f>
        <v>0</v>
      </c>
      <c r="AG50" s="81"/>
      <c r="AH50" s="74">
        <f t="shared" si="0"/>
        <v>8104.6</v>
      </c>
      <c r="AI50" s="104">
        <v>2018</v>
      </c>
      <c r="AJ50" s="61"/>
    </row>
    <row r="51" spans="1:36" s="64" customFormat="1" ht="15">
      <c r="A51" s="61"/>
      <c r="B51" s="115">
        <v>6</v>
      </c>
      <c r="C51" s="115">
        <v>0</v>
      </c>
      <c r="D51" s="115">
        <v>2</v>
      </c>
      <c r="E51" s="116">
        <v>0</v>
      </c>
      <c r="F51" s="116">
        <v>4</v>
      </c>
      <c r="G51" s="116">
        <v>0</v>
      </c>
      <c r="H51" s="116">
        <v>9</v>
      </c>
      <c r="I51" s="116">
        <v>0</v>
      </c>
      <c r="J51" s="115">
        <v>5</v>
      </c>
      <c r="K51" s="115">
        <v>1</v>
      </c>
      <c r="L51" s="115">
        <v>6</v>
      </c>
      <c r="M51" s="115">
        <v>1</v>
      </c>
      <c r="N51" s="115">
        <v>0</v>
      </c>
      <c r="O51" s="115">
        <v>0</v>
      </c>
      <c r="P51" s="82"/>
      <c r="Q51" s="82"/>
      <c r="R51" s="83"/>
      <c r="S51" s="83"/>
      <c r="T51" s="83"/>
      <c r="U51" s="83"/>
      <c r="V51" s="83"/>
      <c r="W51" s="83"/>
      <c r="X51" s="83"/>
      <c r="Y51" s="83"/>
      <c r="Z51" s="96" t="s">
        <v>131</v>
      </c>
      <c r="AA51" s="85" t="s">
        <v>3</v>
      </c>
      <c r="AB51" s="82">
        <f>AB53+AB55</f>
        <v>8778.5</v>
      </c>
      <c r="AC51" s="82">
        <f>AC53+AC55</f>
        <v>0</v>
      </c>
      <c r="AD51" s="82">
        <f>AD53+AD55</f>
        <v>0</v>
      </c>
      <c r="AE51" s="82">
        <f>AE53+AE55</f>
        <v>0</v>
      </c>
      <c r="AF51" s="82">
        <f>AF53+AF55</f>
        <v>0</v>
      </c>
      <c r="AG51" s="81"/>
      <c r="AH51" s="74">
        <f t="shared" si="0"/>
        <v>8778.5</v>
      </c>
      <c r="AI51" s="104">
        <v>2018</v>
      </c>
      <c r="AJ51" s="61"/>
    </row>
    <row r="52" spans="1:36" s="64" customFormat="1" ht="38.25">
      <c r="A52" s="61"/>
      <c r="B52" s="121" t="s">
        <v>134</v>
      </c>
      <c r="C52" s="121" t="s">
        <v>134</v>
      </c>
      <c r="D52" s="121" t="s">
        <v>134</v>
      </c>
      <c r="E52" s="122" t="s">
        <v>134</v>
      </c>
      <c r="F52" s="122" t="s">
        <v>134</v>
      </c>
      <c r="G52" s="122" t="s">
        <v>134</v>
      </c>
      <c r="H52" s="122" t="s">
        <v>134</v>
      </c>
      <c r="I52" s="122" t="s">
        <v>134</v>
      </c>
      <c r="J52" s="121" t="s">
        <v>134</v>
      </c>
      <c r="K52" s="121" t="s">
        <v>134</v>
      </c>
      <c r="L52" s="121" t="s">
        <v>134</v>
      </c>
      <c r="M52" s="121" t="s">
        <v>134</v>
      </c>
      <c r="N52" s="121" t="s">
        <v>134</v>
      </c>
      <c r="O52" s="121" t="s">
        <v>134</v>
      </c>
      <c r="P52" s="56"/>
      <c r="Q52" s="56"/>
      <c r="R52" s="62"/>
      <c r="S52" s="62"/>
      <c r="T52" s="62"/>
      <c r="U52" s="62"/>
      <c r="V52" s="62"/>
      <c r="W52" s="62"/>
      <c r="X52" s="62"/>
      <c r="Y52" s="62"/>
      <c r="Z52" s="68" t="s">
        <v>114</v>
      </c>
      <c r="AA52" s="52" t="s">
        <v>125</v>
      </c>
      <c r="AB52" s="51">
        <v>1.6</v>
      </c>
      <c r="AC52" s="51">
        <v>0</v>
      </c>
      <c r="AD52" s="51">
        <v>0</v>
      </c>
      <c r="AE52" s="51">
        <v>0</v>
      </c>
      <c r="AF52" s="51">
        <v>0</v>
      </c>
      <c r="AG52" s="51"/>
      <c r="AH52" s="74">
        <f t="shared" si="0"/>
        <v>1.6</v>
      </c>
      <c r="AI52" s="104">
        <v>2018</v>
      </c>
      <c r="AJ52" s="61"/>
    </row>
    <row r="53" spans="1:36" s="64" customFormat="1" ht="25.5">
      <c r="A53" s="61"/>
      <c r="B53" s="117">
        <v>6</v>
      </c>
      <c r="C53" s="117">
        <v>0</v>
      </c>
      <c r="D53" s="117">
        <v>2</v>
      </c>
      <c r="E53" s="118">
        <v>0</v>
      </c>
      <c r="F53" s="118">
        <v>4</v>
      </c>
      <c r="G53" s="118">
        <v>0</v>
      </c>
      <c r="H53" s="118">
        <v>9</v>
      </c>
      <c r="I53" s="118">
        <v>0</v>
      </c>
      <c r="J53" s="117">
        <v>5</v>
      </c>
      <c r="K53" s="117">
        <v>1</v>
      </c>
      <c r="L53" s="117">
        <v>6</v>
      </c>
      <c r="M53" s="117">
        <v>1</v>
      </c>
      <c r="N53" s="117">
        <v>0</v>
      </c>
      <c r="O53" s="117">
        <v>1</v>
      </c>
      <c r="P53" s="90"/>
      <c r="Q53" s="90"/>
      <c r="R53" s="91"/>
      <c r="S53" s="91"/>
      <c r="T53" s="91"/>
      <c r="U53" s="91"/>
      <c r="V53" s="91"/>
      <c r="W53" s="91"/>
      <c r="X53" s="91"/>
      <c r="Y53" s="91"/>
      <c r="Z53" s="92" t="s">
        <v>137</v>
      </c>
      <c r="AA53" s="93" t="s">
        <v>3</v>
      </c>
      <c r="AB53" s="89">
        <v>8778.5</v>
      </c>
      <c r="AC53" s="89">
        <v>0</v>
      </c>
      <c r="AD53" s="89">
        <v>0</v>
      </c>
      <c r="AE53" s="89">
        <v>0</v>
      </c>
      <c r="AF53" s="89">
        <v>0</v>
      </c>
      <c r="AG53" s="89"/>
      <c r="AH53" s="74">
        <f t="shared" si="0"/>
        <v>8778.5</v>
      </c>
      <c r="AI53" s="104">
        <v>2018</v>
      </c>
      <c r="AJ53" s="61"/>
    </row>
    <row r="54" spans="1:36" s="64" customFormat="1" ht="25.5">
      <c r="A54" s="61"/>
      <c r="B54" s="117">
        <v>6</v>
      </c>
      <c r="C54" s="117">
        <v>0</v>
      </c>
      <c r="D54" s="117">
        <v>2</v>
      </c>
      <c r="E54" s="118">
        <v>0</v>
      </c>
      <c r="F54" s="118">
        <v>4</v>
      </c>
      <c r="G54" s="118">
        <v>0</v>
      </c>
      <c r="H54" s="118">
        <v>9</v>
      </c>
      <c r="I54" s="118">
        <v>0</v>
      </c>
      <c r="J54" s="117">
        <v>5</v>
      </c>
      <c r="K54" s="117">
        <v>1</v>
      </c>
      <c r="L54" s="117">
        <v>6</v>
      </c>
      <c r="M54" s="117">
        <v>2</v>
      </c>
      <c r="N54" s="117">
        <v>0</v>
      </c>
      <c r="O54" s="117">
        <v>1</v>
      </c>
      <c r="P54" s="90"/>
      <c r="Q54" s="90"/>
      <c r="R54" s="91"/>
      <c r="S54" s="91"/>
      <c r="T54" s="91"/>
      <c r="U54" s="91"/>
      <c r="V54" s="91"/>
      <c r="W54" s="91"/>
      <c r="X54" s="91"/>
      <c r="Y54" s="91"/>
      <c r="Z54" s="92" t="s">
        <v>138</v>
      </c>
      <c r="AA54" s="93" t="s">
        <v>3</v>
      </c>
      <c r="AB54" s="89">
        <v>8104.6</v>
      </c>
      <c r="AC54" s="89">
        <v>0</v>
      </c>
      <c r="AD54" s="89">
        <v>0</v>
      </c>
      <c r="AE54" s="89">
        <v>0</v>
      </c>
      <c r="AF54" s="89">
        <v>0</v>
      </c>
      <c r="AG54" s="89"/>
      <c r="AH54" s="74">
        <f t="shared" si="0"/>
        <v>8104.6</v>
      </c>
      <c r="AI54" s="104">
        <v>2018</v>
      </c>
      <c r="AJ54" s="61"/>
    </row>
    <row r="55" spans="1:36" s="64" customFormat="1" ht="25.5">
      <c r="A55" s="61"/>
      <c r="B55" s="117">
        <v>6</v>
      </c>
      <c r="C55" s="117">
        <v>0</v>
      </c>
      <c r="D55" s="117">
        <v>2</v>
      </c>
      <c r="E55" s="118">
        <v>0</v>
      </c>
      <c r="F55" s="118">
        <v>4</v>
      </c>
      <c r="G55" s="118">
        <v>0</v>
      </c>
      <c r="H55" s="118">
        <v>9</v>
      </c>
      <c r="I55" s="118">
        <v>0</v>
      </c>
      <c r="J55" s="117">
        <v>5</v>
      </c>
      <c r="K55" s="117">
        <v>1</v>
      </c>
      <c r="L55" s="117">
        <v>1</v>
      </c>
      <c r="M55" s="117">
        <v>2</v>
      </c>
      <c r="N55" s="117">
        <v>0</v>
      </c>
      <c r="O55" s="117">
        <v>2</v>
      </c>
      <c r="P55" s="90"/>
      <c r="Q55" s="90"/>
      <c r="R55" s="91"/>
      <c r="S55" s="91"/>
      <c r="T55" s="91"/>
      <c r="U55" s="91"/>
      <c r="V55" s="91"/>
      <c r="W55" s="91"/>
      <c r="X55" s="91"/>
      <c r="Y55" s="91"/>
      <c r="Z55" s="92" t="s">
        <v>133</v>
      </c>
      <c r="AA55" s="93" t="s">
        <v>3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/>
      <c r="AH55" s="74">
        <f t="shared" si="0"/>
        <v>0</v>
      </c>
      <c r="AI55" s="104">
        <v>2018</v>
      </c>
      <c r="AJ55" s="61"/>
    </row>
    <row r="56" spans="1:36" s="64" customFormat="1" ht="25.5">
      <c r="A56" s="61"/>
      <c r="B56" s="119" t="s">
        <v>134</v>
      </c>
      <c r="C56" s="119" t="s">
        <v>134</v>
      </c>
      <c r="D56" s="119" t="s">
        <v>134</v>
      </c>
      <c r="E56" s="120">
        <v>0</v>
      </c>
      <c r="F56" s="120">
        <v>4</v>
      </c>
      <c r="G56" s="120">
        <v>0</v>
      </c>
      <c r="H56" s="120">
        <v>8</v>
      </c>
      <c r="I56" s="120">
        <v>0</v>
      </c>
      <c r="J56" s="119">
        <v>5</v>
      </c>
      <c r="K56" s="119">
        <v>2</v>
      </c>
      <c r="L56" s="119">
        <v>0</v>
      </c>
      <c r="M56" s="119">
        <v>0</v>
      </c>
      <c r="N56" s="119">
        <v>0</v>
      </c>
      <c r="O56" s="119">
        <v>0</v>
      </c>
      <c r="P56" s="75"/>
      <c r="Q56" s="75"/>
      <c r="R56" s="76"/>
      <c r="S56" s="76"/>
      <c r="T56" s="76"/>
      <c r="U56" s="76"/>
      <c r="V56" s="76"/>
      <c r="W56" s="76"/>
      <c r="X56" s="76"/>
      <c r="Y56" s="76"/>
      <c r="Z56" s="77" t="s">
        <v>102</v>
      </c>
      <c r="AA56" s="78" t="s">
        <v>3</v>
      </c>
      <c r="AB56" s="79">
        <f>AB57+AB58</f>
        <v>1556.4</v>
      </c>
      <c r="AC56" s="79">
        <f>AC57+AC58</f>
        <v>1556.4</v>
      </c>
      <c r="AD56" s="79">
        <f>AD57+AD58</f>
        <v>1556.4</v>
      </c>
      <c r="AE56" s="79">
        <f>AE57+AE58</f>
        <v>1556.4</v>
      </c>
      <c r="AF56" s="79">
        <f>AF57+AF58</f>
        <v>1556.4</v>
      </c>
      <c r="AG56" s="80"/>
      <c r="AH56" s="74">
        <f t="shared" si="0"/>
        <v>7782</v>
      </c>
      <c r="AI56" s="104">
        <v>2018</v>
      </c>
      <c r="AJ56" s="61"/>
    </row>
    <row r="57" spans="1:36" s="64" customFormat="1" ht="15">
      <c r="A57" s="61"/>
      <c r="B57" s="113">
        <v>5</v>
      </c>
      <c r="C57" s="113">
        <v>0</v>
      </c>
      <c r="D57" s="113">
        <v>1</v>
      </c>
      <c r="E57" s="114">
        <v>0</v>
      </c>
      <c r="F57" s="114">
        <v>4</v>
      </c>
      <c r="G57" s="114">
        <v>0</v>
      </c>
      <c r="H57" s="114">
        <v>8</v>
      </c>
      <c r="I57" s="114">
        <v>0</v>
      </c>
      <c r="J57" s="113">
        <v>5</v>
      </c>
      <c r="K57" s="113">
        <v>2</v>
      </c>
      <c r="L57" s="113">
        <v>0</v>
      </c>
      <c r="M57" s="113">
        <v>0</v>
      </c>
      <c r="N57" s="113">
        <v>0</v>
      </c>
      <c r="O57" s="113">
        <v>0</v>
      </c>
      <c r="P57" s="105"/>
      <c r="Q57" s="105"/>
      <c r="R57" s="106"/>
      <c r="S57" s="106"/>
      <c r="T57" s="106"/>
      <c r="U57" s="106"/>
      <c r="V57" s="106"/>
      <c r="W57" s="106"/>
      <c r="X57" s="106"/>
      <c r="Y57" s="106"/>
      <c r="Z57" s="107" t="s">
        <v>130</v>
      </c>
      <c r="AA57" s="108" t="s">
        <v>3</v>
      </c>
      <c r="AB57" s="109">
        <f aca="true" t="shared" si="2" ref="AB57:AF58">AB60</f>
        <v>1256.4</v>
      </c>
      <c r="AC57" s="109">
        <f t="shared" si="2"/>
        <v>1256.4</v>
      </c>
      <c r="AD57" s="109">
        <f t="shared" si="2"/>
        <v>1256.4</v>
      </c>
      <c r="AE57" s="109">
        <f t="shared" si="2"/>
        <v>1256.4</v>
      </c>
      <c r="AF57" s="109">
        <f t="shared" si="2"/>
        <v>1256.4</v>
      </c>
      <c r="AG57" s="110"/>
      <c r="AH57" s="74">
        <f t="shared" si="0"/>
        <v>6282</v>
      </c>
      <c r="AI57" s="104">
        <v>2018</v>
      </c>
      <c r="AJ57" s="61"/>
    </row>
    <row r="58" spans="1:36" s="64" customFormat="1" ht="15">
      <c r="A58" s="61"/>
      <c r="B58" s="113">
        <v>6</v>
      </c>
      <c r="C58" s="113">
        <v>0</v>
      </c>
      <c r="D58" s="113">
        <v>2</v>
      </c>
      <c r="E58" s="114">
        <v>0</v>
      </c>
      <c r="F58" s="114">
        <v>4</v>
      </c>
      <c r="G58" s="114">
        <v>0</v>
      </c>
      <c r="H58" s="114">
        <v>8</v>
      </c>
      <c r="I58" s="114">
        <v>0</v>
      </c>
      <c r="J58" s="113">
        <v>5</v>
      </c>
      <c r="K58" s="113">
        <v>2</v>
      </c>
      <c r="L58" s="113">
        <v>0</v>
      </c>
      <c r="M58" s="113">
        <v>0</v>
      </c>
      <c r="N58" s="113">
        <v>0</v>
      </c>
      <c r="O58" s="113">
        <v>0</v>
      </c>
      <c r="P58" s="105"/>
      <c r="Q58" s="105"/>
      <c r="R58" s="106"/>
      <c r="S58" s="106"/>
      <c r="T58" s="106"/>
      <c r="U58" s="106"/>
      <c r="V58" s="106"/>
      <c r="W58" s="106"/>
      <c r="X58" s="106"/>
      <c r="Y58" s="106"/>
      <c r="Z58" s="107" t="s">
        <v>131</v>
      </c>
      <c r="AA58" s="108" t="s">
        <v>3</v>
      </c>
      <c r="AB58" s="109">
        <f t="shared" si="2"/>
        <v>300</v>
      </c>
      <c r="AC58" s="109">
        <f t="shared" si="2"/>
        <v>300</v>
      </c>
      <c r="AD58" s="109">
        <f t="shared" si="2"/>
        <v>300</v>
      </c>
      <c r="AE58" s="109">
        <f t="shared" si="2"/>
        <v>300</v>
      </c>
      <c r="AF58" s="109">
        <f t="shared" si="2"/>
        <v>300</v>
      </c>
      <c r="AG58" s="110"/>
      <c r="AH58" s="74">
        <f t="shared" si="0"/>
        <v>1500</v>
      </c>
      <c r="AI58" s="104">
        <v>2018</v>
      </c>
      <c r="AJ58" s="61"/>
    </row>
    <row r="59" spans="1:36" s="64" customFormat="1" ht="15">
      <c r="A59" s="61"/>
      <c r="B59" s="115" t="s">
        <v>134</v>
      </c>
      <c r="C59" s="115" t="s">
        <v>134</v>
      </c>
      <c r="D59" s="115" t="s">
        <v>134</v>
      </c>
      <c r="E59" s="116">
        <v>0</v>
      </c>
      <c r="F59" s="116">
        <v>4</v>
      </c>
      <c r="G59" s="116">
        <v>0</v>
      </c>
      <c r="H59" s="116">
        <v>8</v>
      </c>
      <c r="I59" s="116">
        <v>0</v>
      </c>
      <c r="J59" s="115">
        <v>5</v>
      </c>
      <c r="K59" s="115">
        <v>2</v>
      </c>
      <c r="L59" s="115">
        <v>1</v>
      </c>
      <c r="M59" s="115">
        <v>1</v>
      </c>
      <c r="N59" s="115">
        <v>0</v>
      </c>
      <c r="O59" s="115">
        <v>0</v>
      </c>
      <c r="P59" s="82"/>
      <c r="Q59" s="82"/>
      <c r="R59" s="83"/>
      <c r="S59" s="83"/>
      <c r="T59" s="83"/>
      <c r="U59" s="83"/>
      <c r="V59" s="83"/>
      <c r="W59" s="83"/>
      <c r="X59" s="83"/>
      <c r="Y59" s="83"/>
      <c r="Z59" s="96" t="s">
        <v>119</v>
      </c>
      <c r="AA59" s="85" t="s">
        <v>3</v>
      </c>
      <c r="AB59" s="97">
        <f>AB60+AB61</f>
        <v>1556.4</v>
      </c>
      <c r="AC59" s="97">
        <f>AC60+AC61</f>
        <v>1556.4</v>
      </c>
      <c r="AD59" s="97">
        <f>AD60+AD61</f>
        <v>1556.4</v>
      </c>
      <c r="AE59" s="97">
        <f>AE60+AE61</f>
        <v>1556.4</v>
      </c>
      <c r="AF59" s="97">
        <f>AF60+AF61</f>
        <v>1556.4</v>
      </c>
      <c r="AG59" s="88"/>
      <c r="AH59" s="74">
        <f t="shared" si="0"/>
        <v>7782</v>
      </c>
      <c r="AI59" s="104">
        <v>2018</v>
      </c>
      <c r="AJ59" s="61"/>
    </row>
    <row r="60" spans="1:36" s="64" customFormat="1" ht="15">
      <c r="A60" s="61"/>
      <c r="B60" s="115">
        <v>5</v>
      </c>
      <c r="C60" s="115">
        <v>0</v>
      </c>
      <c r="D60" s="115">
        <v>1</v>
      </c>
      <c r="E60" s="116">
        <v>0</v>
      </c>
      <c r="F60" s="116">
        <v>4</v>
      </c>
      <c r="G60" s="116">
        <v>0</v>
      </c>
      <c r="H60" s="116">
        <v>8</v>
      </c>
      <c r="I60" s="116">
        <v>0</v>
      </c>
      <c r="J60" s="115">
        <v>5</v>
      </c>
      <c r="K60" s="115">
        <v>2</v>
      </c>
      <c r="L60" s="115">
        <v>1</v>
      </c>
      <c r="M60" s="115">
        <v>1</v>
      </c>
      <c r="N60" s="115">
        <v>0</v>
      </c>
      <c r="O60" s="115">
        <v>0</v>
      </c>
      <c r="P60" s="82"/>
      <c r="Q60" s="82"/>
      <c r="R60" s="83"/>
      <c r="S60" s="83"/>
      <c r="T60" s="83"/>
      <c r="U60" s="83"/>
      <c r="V60" s="83"/>
      <c r="W60" s="83"/>
      <c r="X60" s="83"/>
      <c r="Y60" s="83"/>
      <c r="Z60" s="96" t="s">
        <v>130</v>
      </c>
      <c r="AA60" s="85" t="s">
        <v>3</v>
      </c>
      <c r="AB60" s="97">
        <f aca="true" t="shared" si="3" ref="AB60:AF61">AB64</f>
        <v>1256.4</v>
      </c>
      <c r="AC60" s="97">
        <f t="shared" si="3"/>
        <v>1256.4</v>
      </c>
      <c r="AD60" s="97">
        <f t="shared" si="3"/>
        <v>1256.4</v>
      </c>
      <c r="AE60" s="97">
        <f t="shared" si="3"/>
        <v>1256.4</v>
      </c>
      <c r="AF60" s="97">
        <f t="shared" si="3"/>
        <v>1256.4</v>
      </c>
      <c r="AG60" s="88"/>
      <c r="AH60" s="74">
        <f t="shared" si="0"/>
        <v>6282</v>
      </c>
      <c r="AI60" s="104">
        <v>2018</v>
      </c>
      <c r="AJ60" s="61"/>
    </row>
    <row r="61" spans="1:36" s="64" customFormat="1" ht="15">
      <c r="A61" s="61"/>
      <c r="B61" s="115">
        <v>6</v>
      </c>
      <c r="C61" s="115">
        <v>0</v>
      </c>
      <c r="D61" s="115">
        <v>2</v>
      </c>
      <c r="E61" s="116">
        <v>0</v>
      </c>
      <c r="F61" s="116">
        <v>4</v>
      </c>
      <c r="G61" s="116">
        <v>0</v>
      </c>
      <c r="H61" s="116">
        <v>8</v>
      </c>
      <c r="I61" s="116">
        <v>0</v>
      </c>
      <c r="J61" s="115">
        <v>5</v>
      </c>
      <c r="K61" s="115">
        <v>2</v>
      </c>
      <c r="L61" s="115">
        <v>1</v>
      </c>
      <c r="M61" s="115">
        <v>1</v>
      </c>
      <c r="N61" s="115">
        <v>0</v>
      </c>
      <c r="O61" s="115">
        <v>0</v>
      </c>
      <c r="P61" s="82"/>
      <c r="Q61" s="82"/>
      <c r="R61" s="83"/>
      <c r="S61" s="83"/>
      <c r="T61" s="83"/>
      <c r="U61" s="83"/>
      <c r="V61" s="83"/>
      <c r="W61" s="83"/>
      <c r="X61" s="83"/>
      <c r="Y61" s="83"/>
      <c r="Z61" s="96" t="s">
        <v>131</v>
      </c>
      <c r="AA61" s="85" t="s">
        <v>3</v>
      </c>
      <c r="AB61" s="97">
        <f t="shared" si="3"/>
        <v>300</v>
      </c>
      <c r="AC61" s="97">
        <f t="shared" si="3"/>
        <v>300</v>
      </c>
      <c r="AD61" s="97">
        <f t="shared" si="3"/>
        <v>300</v>
      </c>
      <c r="AE61" s="97">
        <f t="shared" si="3"/>
        <v>300</v>
      </c>
      <c r="AF61" s="97">
        <f t="shared" si="3"/>
        <v>300</v>
      </c>
      <c r="AG61" s="88"/>
      <c r="AH61" s="74">
        <f t="shared" si="0"/>
        <v>1500</v>
      </c>
      <c r="AI61" s="104">
        <v>2018</v>
      </c>
      <c r="AJ61" s="61"/>
    </row>
    <row r="62" spans="1:36" s="64" customFormat="1" ht="25.5">
      <c r="A62" s="61"/>
      <c r="B62" s="121" t="s">
        <v>134</v>
      </c>
      <c r="C62" s="121" t="s">
        <v>134</v>
      </c>
      <c r="D62" s="121" t="s">
        <v>134</v>
      </c>
      <c r="E62" s="122" t="s">
        <v>134</v>
      </c>
      <c r="F62" s="122" t="s">
        <v>134</v>
      </c>
      <c r="G62" s="122" t="s">
        <v>134</v>
      </c>
      <c r="H62" s="122" t="s">
        <v>134</v>
      </c>
      <c r="I62" s="122" t="s">
        <v>134</v>
      </c>
      <c r="J62" s="121" t="s">
        <v>134</v>
      </c>
      <c r="K62" s="121" t="s">
        <v>134</v>
      </c>
      <c r="L62" s="121" t="s">
        <v>134</v>
      </c>
      <c r="M62" s="121" t="s">
        <v>134</v>
      </c>
      <c r="N62" s="121" t="s">
        <v>134</v>
      </c>
      <c r="O62" s="121" t="s">
        <v>134</v>
      </c>
      <c r="P62" s="56"/>
      <c r="Q62" s="56"/>
      <c r="R62" s="62"/>
      <c r="S62" s="62"/>
      <c r="T62" s="62"/>
      <c r="U62" s="62"/>
      <c r="V62" s="62"/>
      <c r="W62" s="62"/>
      <c r="X62" s="62"/>
      <c r="Y62" s="62"/>
      <c r="Z62" s="68" t="s">
        <v>103</v>
      </c>
      <c r="AA62" s="52" t="s">
        <v>126</v>
      </c>
      <c r="AB62" s="123">
        <v>0.379</v>
      </c>
      <c r="AC62" s="63">
        <v>0.39</v>
      </c>
      <c r="AD62" s="63">
        <v>0.4</v>
      </c>
      <c r="AE62" s="63">
        <v>0.43</v>
      </c>
      <c r="AF62" s="63">
        <v>0.45</v>
      </c>
      <c r="AG62" s="63"/>
      <c r="AH62" s="74">
        <f t="shared" si="0"/>
        <v>2.049</v>
      </c>
      <c r="AI62" s="104">
        <v>2018</v>
      </c>
      <c r="AJ62" s="61"/>
    </row>
    <row r="63" spans="1:36" s="64" customFormat="1" ht="25.5">
      <c r="A63" s="61"/>
      <c r="B63" s="121" t="s">
        <v>134</v>
      </c>
      <c r="C63" s="121" t="s">
        <v>134</v>
      </c>
      <c r="D63" s="121" t="s">
        <v>134</v>
      </c>
      <c r="E63" s="122" t="s">
        <v>134</v>
      </c>
      <c r="F63" s="122" t="s">
        <v>134</v>
      </c>
      <c r="G63" s="122" t="s">
        <v>134</v>
      </c>
      <c r="H63" s="122" t="s">
        <v>134</v>
      </c>
      <c r="I63" s="122" t="s">
        <v>134</v>
      </c>
      <c r="J63" s="121" t="s">
        <v>134</v>
      </c>
      <c r="K63" s="121" t="s">
        <v>134</v>
      </c>
      <c r="L63" s="121" t="s">
        <v>134</v>
      </c>
      <c r="M63" s="121" t="s">
        <v>134</v>
      </c>
      <c r="N63" s="121" t="s">
        <v>134</v>
      </c>
      <c r="O63" s="121" t="s">
        <v>134</v>
      </c>
      <c r="P63" s="56"/>
      <c r="Q63" s="56"/>
      <c r="R63" s="62"/>
      <c r="S63" s="62"/>
      <c r="T63" s="62"/>
      <c r="U63" s="62"/>
      <c r="V63" s="62"/>
      <c r="W63" s="62"/>
      <c r="X63" s="62"/>
      <c r="Y63" s="62"/>
      <c r="Z63" s="68" t="s">
        <v>104</v>
      </c>
      <c r="AA63" s="52" t="s">
        <v>128</v>
      </c>
      <c r="AB63" s="53">
        <v>35</v>
      </c>
      <c r="AC63" s="63">
        <v>30</v>
      </c>
      <c r="AD63" s="63">
        <v>25</v>
      </c>
      <c r="AE63" s="63">
        <v>20</v>
      </c>
      <c r="AF63" s="63">
        <v>15</v>
      </c>
      <c r="AG63" s="63"/>
      <c r="AH63" s="74">
        <f t="shared" si="0"/>
        <v>125</v>
      </c>
      <c r="AI63" s="104">
        <v>2018</v>
      </c>
      <c r="AJ63" s="61"/>
    </row>
    <row r="64" spans="1:36" s="64" customFormat="1" ht="51">
      <c r="A64" s="61"/>
      <c r="B64" s="117">
        <v>5</v>
      </c>
      <c r="C64" s="117">
        <v>0</v>
      </c>
      <c r="D64" s="117">
        <v>1</v>
      </c>
      <c r="E64" s="118">
        <v>0</v>
      </c>
      <c r="F64" s="118">
        <v>4</v>
      </c>
      <c r="G64" s="118">
        <v>0</v>
      </c>
      <c r="H64" s="118">
        <v>8</v>
      </c>
      <c r="I64" s="118">
        <v>0</v>
      </c>
      <c r="J64" s="117">
        <v>5</v>
      </c>
      <c r="K64" s="117">
        <v>2</v>
      </c>
      <c r="L64" s="117">
        <v>1</v>
      </c>
      <c r="M64" s="117">
        <v>1</v>
      </c>
      <c r="N64" s="117">
        <v>0</v>
      </c>
      <c r="O64" s="117">
        <v>1</v>
      </c>
      <c r="P64" s="90"/>
      <c r="Q64" s="90"/>
      <c r="R64" s="91"/>
      <c r="S64" s="91"/>
      <c r="T64" s="91"/>
      <c r="U64" s="91"/>
      <c r="V64" s="91"/>
      <c r="W64" s="91"/>
      <c r="X64" s="91"/>
      <c r="Y64" s="91"/>
      <c r="Z64" s="92" t="s">
        <v>140</v>
      </c>
      <c r="AA64" s="93" t="s">
        <v>3</v>
      </c>
      <c r="AB64" s="94">
        <v>1256.4</v>
      </c>
      <c r="AC64" s="94">
        <v>1256.4</v>
      </c>
      <c r="AD64" s="94">
        <v>1256.4</v>
      </c>
      <c r="AE64" s="94">
        <v>1256.4</v>
      </c>
      <c r="AF64" s="94">
        <v>1256.4</v>
      </c>
      <c r="AG64" s="95"/>
      <c r="AH64" s="74">
        <f t="shared" si="0"/>
        <v>6282</v>
      </c>
      <c r="AI64" s="104">
        <v>2018</v>
      </c>
      <c r="AJ64" s="61"/>
    </row>
    <row r="65" spans="1:36" s="64" customFormat="1" ht="51">
      <c r="A65" s="61"/>
      <c r="B65" s="117">
        <v>6</v>
      </c>
      <c r="C65" s="117">
        <v>0</v>
      </c>
      <c r="D65" s="117">
        <v>2</v>
      </c>
      <c r="E65" s="118">
        <v>0</v>
      </c>
      <c r="F65" s="118">
        <v>4</v>
      </c>
      <c r="G65" s="118">
        <v>0</v>
      </c>
      <c r="H65" s="118">
        <v>8</v>
      </c>
      <c r="I65" s="118">
        <v>0</v>
      </c>
      <c r="J65" s="117">
        <v>5</v>
      </c>
      <c r="K65" s="117">
        <v>2</v>
      </c>
      <c r="L65" s="117">
        <v>1</v>
      </c>
      <c r="M65" s="117">
        <v>1</v>
      </c>
      <c r="N65" s="117">
        <v>0</v>
      </c>
      <c r="O65" s="117">
        <v>1</v>
      </c>
      <c r="P65" s="90"/>
      <c r="Q65" s="90"/>
      <c r="R65" s="91"/>
      <c r="S65" s="91"/>
      <c r="T65" s="91"/>
      <c r="U65" s="91"/>
      <c r="V65" s="91"/>
      <c r="W65" s="91"/>
      <c r="X65" s="91"/>
      <c r="Y65" s="91"/>
      <c r="Z65" s="92" t="s">
        <v>141</v>
      </c>
      <c r="AA65" s="93" t="s">
        <v>3</v>
      </c>
      <c r="AB65" s="94">
        <v>300</v>
      </c>
      <c r="AC65" s="94">
        <v>300</v>
      </c>
      <c r="AD65" s="94">
        <v>300</v>
      </c>
      <c r="AE65" s="94">
        <v>300</v>
      </c>
      <c r="AF65" s="94">
        <v>300</v>
      </c>
      <c r="AG65" s="95"/>
      <c r="AH65" s="74">
        <f t="shared" si="0"/>
        <v>1500</v>
      </c>
      <c r="AI65" s="104">
        <v>2018</v>
      </c>
      <c r="AJ65" s="61"/>
    </row>
    <row r="66" spans="1:36" s="64" customFormat="1" ht="25.5">
      <c r="A66" s="61"/>
      <c r="B66" s="117">
        <v>5</v>
      </c>
      <c r="C66" s="117">
        <v>0</v>
      </c>
      <c r="D66" s="117">
        <v>1</v>
      </c>
      <c r="E66" s="118">
        <v>0</v>
      </c>
      <c r="F66" s="118">
        <v>4</v>
      </c>
      <c r="G66" s="118">
        <v>0</v>
      </c>
      <c r="H66" s="118">
        <v>8</v>
      </c>
      <c r="I66" s="118">
        <v>0</v>
      </c>
      <c r="J66" s="117">
        <v>5</v>
      </c>
      <c r="K66" s="117">
        <v>2</v>
      </c>
      <c r="L66" s="117">
        <v>1</v>
      </c>
      <c r="M66" s="117">
        <v>1</v>
      </c>
      <c r="N66" s="117">
        <v>0</v>
      </c>
      <c r="O66" s="117">
        <v>2</v>
      </c>
      <c r="P66" s="90"/>
      <c r="Q66" s="90"/>
      <c r="R66" s="91"/>
      <c r="S66" s="91"/>
      <c r="T66" s="91"/>
      <c r="U66" s="91"/>
      <c r="V66" s="91"/>
      <c r="W66" s="91"/>
      <c r="X66" s="91"/>
      <c r="Y66" s="91"/>
      <c r="Z66" s="92" t="s">
        <v>105</v>
      </c>
      <c r="AA66" s="93" t="s">
        <v>3</v>
      </c>
      <c r="AB66" s="94">
        <v>0</v>
      </c>
      <c r="AC66" s="95">
        <v>0</v>
      </c>
      <c r="AD66" s="95">
        <v>0</v>
      </c>
      <c r="AE66" s="95">
        <v>0</v>
      </c>
      <c r="AF66" s="95">
        <v>0</v>
      </c>
      <c r="AG66" s="95"/>
      <c r="AH66" s="74">
        <f t="shared" si="0"/>
        <v>0</v>
      </c>
      <c r="AI66" s="104">
        <v>2018</v>
      </c>
      <c r="AJ66" s="61"/>
    </row>
    <row r="67" spans="1:36" s="64" customFormat="1" ht="39">
      <c r="A67" s="61"/>
      <c r="B67" s="115" t="s">
        <v>134</v>
      </c>
      <c r="C67" s="115" t="s">
        <v>134</v>
      </c>
      <c r="D67" s="115" t="s">
        <v>134</v>
      </c>
      <c r="E67" s="116">
        <v>0</v>
      </c>
      <c r="F67" s="116">
        <v>4</v>
      </c>
      <c r="G67" s="116">
        <v>0</v>
      </c>
      <c r="H67" s="116">
        <v>8</v>
      </c>
      <c r="I67" s="116">
        <v>0</v>
      </c>
      <c r="J67" s="115">
        <v>5</v>
      </c>
      <c r="K67" s="115">
        <v>2</v>
      </c>
      <c r="L67" s="115">
        <v>1</v>
      </c>
      <c r="M67" s="115">
        <v>2</v>
      </c>
      <c r="N67" s="115">
        <v>0</v>
      </c>
      <c r="O67" s="115">
        <v>0</v>
      </c>
      <c r="P67" s="82"/>
      <c r="Q67" s="82"/>
      <c r="R67" s="83"/>
      <c r="S67" s="83"/>
      <c r="T67" s="83"/>
      <c r="U67" s="83"/>
      <c r="V67" s="83"/>
      <c r="W67" s="83"/>
      <c r="X67" s="83"/>
      <c r="Y67" s="83"/>
      <c r="Z67" s="98" t="s">
        <v>118</v>
      </c>
      <c r="AA67" s="85" t="s">
        <v>3</v>
      </c>
      <c r="AB67" s="86">
        <f>(AB71+AB70)</f>
        <v>0</v>
      </c>
      <c r="AC67" s="86">
        <f>(AC71+AC70)</f>
        <v>0</v>
      </c>
      <c r="AD67" s="86">
        <f>(AD71+AD70)</f>
        <v>0</v>
      </c>
      <c r="AE67" s="86">
        <f>(AE71+AE70)</f>
        <v>0</v>
      </c>
      <c r="AF67" s="86">
        <f>(AF71+AF70)</f>
        <v>0</v>
      </c>
      <c r="AG67" s="88"/>
      <c r="AH67" s="74">
        <f t="shared" si="0"/>
        <v>0</v>
      </c>
      <c r="AI67" s="104">
        <v>2018</v>
      </c>
      <c r="AJ67" s="61"/>
    </row>
    <row r="68" spans="1:36" s="64" customFormat="1" ht="15">
      <c r="A68" s="61"/>
      <c r="B68" s="115">
        <v>5</v>
      </c>
      <c r="C68" s="115">
        <v>0</v>
      </c>
      <c r="D68" s="115">
        <v>1</v>
      </c>
      <c r="E68" s="116">
        <v>0</v>
      </c>
      <c r="F68" s="116">
        <v>4</v>
      </c>
      <c r="G68" s="116">
        <v>0</v>
      </c>
      <c r="H68" s="116">
        <v>8</v>
      </c>
      <c r="I68" s="116">
        <v>0</v>
      </c>
      <c r="J68" s="115">
        <v>5</v>
      </c>
      <c r="K68" s="115">
        <v>2</v>
      </c>
      <c r="L68" s="115">
        <v>1</v>
      </c>
      <c r="M68" s="115">
        <v>2</v>
      </c>
      <c r="N68" s="115">
        <v>0</v>
      </c>
      <c r="O68" s="115">
        <v>0</v>
      </c>
      <c r="P68" s="82"/>
      <c r="Q68" s="82"/>
      <c r="R68" s="83"/>
      <c r="S68" s="83"/>
      <c r="T68" s="83"/>
      <c r="U68" s="83"/>
      <c r="V68" s="83"/>
      <c r="W68" s="83"/>
      <c r="X68" s="83"/>
      <c r="Y68" s="83"/>
      <c r="Z68" s="96" t="s">
        <v>130</v>
      </c>
      <c r="AA68" s="85" t="s">
        <v>3</v>
      </c>
      <c r="AB68" s="86">
        <v>0</v>
      </c>
      <c r="AC68" s="86">
        <v>0</v>
      </c>
      <c r="AD68" s="86">
        <v>0</v>
      </c>
      <c r="AE68" s="86">
        <v>0</v>
      </c>
      <c r="AF68" s="86">
        <v>0</v>
      </c>
      <c r="AG68" s="88"/>
      <c r="AH68" s="74">
        <f t="shared" si="0"/>
        <v>0</v>
      </c>
      <c r="AI68" s="104">
        <v>2018</v>
      </c>
      <c r="AJ68" s="61"/>
    </row>
    <row r="69" spans="1:36" s="64" customFormat="1" ht="15">
      <c r="A69" s="61"/>
      <c r="B69" s="115">
        <v>6</v>
      </c>
      <c r="C69" s="115">
        <v>0</v>
      </c>
      <c r="D69" s="115">
        <v>2</v>
      </c>
      <c r="E69" s="116">
        <v>0</v>
      </c>
      <c r="F69" s="116">
        <v>4</v>
      </c>
      <c r="G69" s="116">
        <v>0</v>
      </c>
      <c r="H69" s="116">
        <v>8</v>
      </c>
      <c r="I69" s="116">
        <v>0</v>
      </c>
      <c r="J69" s="115">
        <v>5</v>
      </c>
      <c r="K69" s="115">
        <v>2</v>
      </c>
      <c r="L69" s="115">
        <v>1</v>
      </c>
      <c r="M69" s="115">
        <v>2</v>
      </c>
      <c r="N69" s="115">
        <v>0</v>
      </c>
      <c r="O69" s="115">
        <v>0</v>
      </c>
      <c r="P69" s="82"/>
      <c r="Q69" s="82"/>
      <c r="R69" s="83"/>
      <c r="S69" s="83"/>
      <c r="T69" s="83"/>
      <c r="U69" s="83"/>
      <c r="V69" s="83"/>
      <c r="W69" s="83"/>
      <c r="X69" s="83"/>
      <c r="Y69" s="83"/>
      <c r="Z69" s="96" t="s">
        <v>131</v>
      </c>
      <c r="AA69" s="85" t="s">
        <v>3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8"/>
      <c r="AH69" s="74">
        <f t="shared" si="0"/>
        <v>0</v>
      </c>
      <c r="AI69" s="104">
        <v>2018</v>
      </c>
      <c r="AJ69" s="61"/>
    </row>
    <row r="70" spans="1:36" s="64" customFormat="1" ht="51">
      <c r="A70" s="61"/>
      <c r="B70" s="117" t="s">
        <v>134</v>
      </c>
      <c r="C70" s="117" t="s">
        <v>134</v>
      </c>
      <c r="D70" s="117" t="s">
        <v>134</v>
      </c>
      <c r="E70" s="118">
        <v>0</v>
      </c>
      <c r="F70" s="118">
        <v>4</v>
      </c>
      <c r="G70" s="118">
        <v>0</v>
      </c>
      <c r="H70" s="118">
        <v>8</v>
      </c>
      <c r="I70" s="118">
        <v>0</v>
      </c>
      <c r="J70" s="117">
        <v>5</v>
      </c>
      <c r="K70" s="117">
        <v>2</v>
      </c>
      <c r="L70" s="117">
        <v>1</v>
      </c>
      <c r="M70" s="117">
        <v>2</v>
      </c>
      <c r="N70" s="117">
        <v>0</v>
      </c>
      <c r="O70" s="117">
        <v>1</v>
      </c>
      <c r="P70" s="90"/>
      <c r="Q70" s="90"/>
      <c r="R70" s="91"/>
      <c r="S70" s="91"/>
      <c r="T70" s="91"/>
      <c r="U70" s="91"/>
      <c r="V70" s="91"/>
      <c r="W70" s="91"/>
      <c r="X70" s="91"/>
      <c r="Y70" s="91"/>
      <c r="Z70" s="92" t="s">
        <v>120</v>
      </c>
      <c r="AA70" s="93" t="s">
        <v>3</v>
      </c>
      <c r="AB70" s="94">
        <v>0</v>
      </c>
      <c r="AC70" s="95">
        <v>0</v>
      </c>
      <c r="AD70" s="95">
        <v>0</v>
      </c>
      <c r="AE70" s="95">
        <v>0</v>
      </c>
      <c r="AF70" s="95">
        <v>0</v>
      </c>
      <c r="AG70" s="95"/>
      <c r="AH70" s="74">
        <f t="shared" si="0"/>
        <v>0</v>
      </c>
      <c r="AI70" s="104">
        <v>2018</v>
      </c>
      <c r="AJ70" s="61"/>
    </row>
    <row r="71" spans="1:36" s="64" customFormat="1" ht="25.5">
      <c r="A71" s="61"/>
      <c r="B71" s="117" t="s">
        <v>134</v>
      </c>
      <c r="C71" s="117" t="s">
        <v>134</v>
      </c>
      <c r="D71" s="117" t="s">
        <v>134</v>
      </c>
      <c r="E71" s="118">
        <v>0</v>
      </c>
      <c r="F71" s="118">
        <v>4</v>
      </c>
      <c r="G71" s="118">
        <v>0</v>
      </c>
      <c r="H71" s="118">
        <v>8</v>
      </c>
      <c r="I71" s="118">
        <v>0</v>
      </c>
      <c r="J71" s="117">
        <v>5</v>
      </c>
      <c r="K71" s="117">
        <v>2</v>
      </c>
      <c r="L71" s="117">
        <v>1</v>
      </c>
      <c r="M71" s="117">
        <v>2</v>
      </c>
      <c r="N71" s="117">
        <v>0</v>
      </c>
      <c r="O71" s="117">
        <v>2</v>
      </c>
      <c r="P71" s="90"/>
      <c r="Q71" s="90"/>
      <c r="R71" s="91"/>
      <c r="S71" s="91"/>
      <c r="T71" s="91"/>
      <c r="U71" s="91"/>
      <c r="V71" s="91"/>
      <c r="W71" s="91"/>
      <c r="X71" s="91"/>
      <c r="Y71" s="91"/>
      <c r="Z71" s="92" t="s">
        <v>121</v>
      </c>
      <c r="AA71" s="93" t="s">
        <v>3</v>
      </c>
      <c r="AB71" s="94">
        <v>0</v>
      </c>
      <c r="AC71" s="95">
        <v>0</v>
      </c>
      <c r="AD71" s="95">
        <v>0</v>
      </c>
      <c r="AE71" s="95">
        <v>0</v>
      </c>
      <c r="AF71" s="95">
        <v>0</v>
      </c>
      <c r="AG71" s="95"/>
      <c r="AH71" s="74">
        <f t="shared" si="0"/>
        <v>0</v>
      </c>
      <c r="AI71" s="104">
        <v>2018</v>
      </c>
      <c r="AJ71" s="61"/>
    </row>
    <row r="72" spans="1:36" s="64" customFormat="1" ht="51">
      <c r="A72" s="61"/>
      <c r="B72" s="121" t="s">
        <v>134</v>
      </c>
      <c r="C72" s="121" t="s">
        <v>134</v>
      </c>
      <c r="D72" s="121" t="s">
        <v>134</v>
      </c>
      <c r="E72" s="122" t="s">
        <v>134</v>
      </c>
      <c r="F72" s="122" t="s">
        <v>134</v>
      </c>
      <c r="G72" s="122" t="s">
        <v>134</v>
      </c>
      <c r="H72" s="122" t="s">
        <v>134</v>
      </c>
      <c r="I72" s="122" t="s">
        <v>134</v>
      </c>
      <c r="J72" s="121" t="s">
        <v>134</v>
      </c>
      <c r="K72" s="121" t="s">
        <v>134</v>
      </c>
      <c r="L72" s="121" t="s">
        <v>134</v>
      </c>
      <c r="M72" s="121" t="s">
        <v>134</v>
      </c>
      <c r="N72" s="121" t="s">
        <v>134</v>
      </c>
      <c r="O72" s="121" t="s">
        <v>134</v>
      </c>
      <c r="P72" s="56"/>
      <c r="Q72" s="56"/>
      <c r="R72" s="62"/>
      <c r="S72" s="62"/>
      <c r="T72" s="62"/>
      <c r="U72" s="62"/>
      <c r="V72" s="62"/>
      <c r="W72" s="62"/>
      <c r="X72" s="62"/>
      <c r="Y72" s="62"/>
      <c r="Z72" s="68" t="s">
        <v>106</v>
      </c>
      <c r="AA72" s="52" t="s">
        <v>11</v>
      </c>
      <c r="AB72" s="51" t="s">
        <v>144</v>
      </c>
      <c r="AC72" s="51" t="s">
        <v>144</v>
      </c>
      <c r="AD72" s="51" t="s">
        <v>144</v>
      </c>
      <c r="AE72" s="51" t="s">
        <v>144</v>
      </c>
      <c r="AF72" s="51" t="s">
        <v>144</v>
      </c>
      <c r="AG72" s="51"/>
      <c r="AH72" s="74" t="e">
        <f t="shared" si="0"/>
        <v>#VALUE!</v>
      </c>
      <c r="AI72" s="104">
        <v>2018</v>
      </c>
      <c r="AJ72" s="61"/>
    </row>
    <row r="73" spans="1:36" s="64" customFormat="1" ht="38.25">
      <c r="A73" s="61"/>
      <c r="B73" s="121" t="s">
        <v>134</v>
      </c>
      <c r="C73" s="121" t="s">
        <v>134</v>
      </c>
      <c r="D73" s="121" t="s">
        <v>134</v>
      </c>
      <c r="E73" s="122" t="s">
        <v>134</v>
      </c>
      <c r="F73" s="122" t="s">
        <v>134</v>
      </c>
      <c r="G73" s="122" t="s">
        <v>134</v>
      </c>
      <c r="H73" s="122" t="s">
        <v>134</v>
      </c>
      <c r="I73" s="122" t="s">
        <v>134</v>
      </c>
      <c r="J73" s="121" t="s">
        <v>134</v>
      </c>
      <c r="K73" s="121" t="s">
        <v>134</v>
      </c>
      <c r="L73" s="121" t="s">
        <v>134</v>
      </c>
      <c r="M73" s="121" t="s">
        <v>134</v>
      </c>
      <c r="N73" s="121" t="s">
        <v>134</v>
      </c>
      <c r="O73" s="121" t="s">
        <v>134</v>
      </c>
      <c r="P73" s="56"/>
      <c r="Q73" s="56"/>
      <c r="R73" s="62"/>
      <c r="S73" s="62"/>
      <c r="T73" s="62"/>
      <c r="U73" s="62"/>
      <c r="V73" s="62"/>
      <c r="W73" s="62"/>
      <c r="X73" s="62"/>
      <c r="Y73" s="62"/>
      <c r="Z73" s="68" t="s">
        <v>107</v>
      </c>
      <c r="AA73" s="52" t="s">
        <v>128</v>
      </c>
      <c r="AB73" s="51">
        <v>8</v>
      </c>
      <c r="AC73" s="51">
        <v>10</v>
      </c>
      <c r="AD73" s="51">
        <v>12</v>
      </c>
      <c r="AE73" s="51">
        <v>14</v>
      </c>
      <c r="AF73" s="51">
        <v>16</v>
      </c>
      <c r="AG73" s="51"/>
      <c r="AH73" s="74">
        <f t="shared" si="0"/>
        <v>60</v>
      </c>
      <c r="AI73" s="104">
        <v>2018</v>
      </c>
      <c r="AJ73" s="61"/>
    </row>
    <row r="74" spans="1:36" s="64" customFormat="1" ht="38.25">
      <c r="A74" s="61"/>
      <c r="B74" s="121" t="s">
        <v>134</v>
      </c>
      <c r="C74" s="121" t="s">
        <v>134</v>
      </c>
      <c r="D74" s="121" t="s">
        <v>134</v>
      </c>
      <c r="E74" s="122" t="s">
        <v>134</v>
      </c>
      <c r="F74" s="122" t="s">
        <v>134</v>
      </c>
      <c r="G74" s="122" t="s">
        <v>134</v>
      </c>
      <c r="H74" s="122" t="s">
        <v>134</v>
      </c>
      <c r="I74" s="122" t="s">
        <v>134</v>
      </c>
      <c r="J74" s="121" t="s">
        <v>134</v>
      </c>
      <c r="K74" s="121" t="s">
        <v>134</v>
      </c>
      <c r="L74" s="121" t="s">
        <v>134</v>
      </c>
      <c r="M74" s="121" t="s">
        <v>134</v>
      </c>
      <c r="N74" s="121" t="s">
        <v>134</v>
      </c>
      <c r="O74" s="121" t="s">
        <v>134</v>
      </c>
      <c r="P74" s="56"/>
      <c r="Q74" s="56"/>
      <c r="R74" s="62"/>
      <c r="S74" s="62"/>
      <c r="T74" s="62"/>
      <c r="U74" s="62"/>
      <c r="V74" s="62"/>
      <c r="W74" s="62"/>
      <c r="X74" s="62"/>
      <c r="Y74" s="62"/>
      <c r="Z74" s="68" t="s">
        <v>108</v>
      </c>
      <c r="AA74" s="52" t="s">
        <v>11</v>
      </c>
      <c r="AB74" s="51" t="s">
        <v>144</v>
      </c>
      <c r="AC74" s="51" t="s">
        <v>144</v>
      </c>
      <c r="AD74" s="51" t="s">
        <v>144</v>
      </c>
      <c r="AE74" s="51" t="s">
        <v>144</v>
      </c>
      <c r="AF74" s="51" t="s">
        <v>144</v>
      </c>
      <c r="AG74" s="51"/>
      <c r="AH74" s="74" t="e">
        <f t="shared" si="0"/>
        <v>#VALUE!</v>
      </c>
      <c r="AI74" s="104">
        <v>2018</v>
      </c>
      <c r="AJ74" s="61"/>
    </row>
    <row r="75" spans="1:36" s="64" customFormat="1" ht="51">
      <c r="A75" s="61"/>
      <c r="B75" s="121" t="s">
        <v>134</v>
      </c>
      <c r="C75" s="121" t="s">
        <v>134</v>
      </c>
      <c r="D75" s="121" t="s">
        <v>134</v>
      </c>
      <c r="E75" s="122" t="s">
        <v>134</v>
      </c>
      <c r="F75" s="122" t="s">
        <v>134</v>
      </c>
      <c r="G75" s="122" t="s">
        <v>134</v>
      </c>
      <c r="H75" s="122" t="s">
        <v>134</v>
      </c>
      <c r="I75" s="122" t="s">
        <v>134</v>
      </c>
      <c r="J75" s="121" t="s">
        <v>134</v>
      </c>
      <c r="K75" s="121" t="s">
        <v>134</v>
      </c>
      <c r="L75" s="121" t="s">
        <v>134</v>
      </c>
      <c r="M75" s="121" t="s">
        <v>134</v>
      </c>
      <c r="N75" s="121" t="s">
        <v>134</v>
      </c>
      <c r="O75" s="121" t="s">
        <v>134</v>
      </c>
      <c r="P75" s="56"/>
      <c r="Q75" s="56"/>
      <c r="R75" s="62"/>
      <c r="S75" s="62"/>
      <c r="T75" s="62"/>
      <c r="U75" s="62"/>
      <c r="V75" s="62"/>
      <c r="W75" s="62"/>
      <c r="X75" s="62"/>
      <c r="Y75" s="62"/>
      <c r="Z75" s="68" t="s">
        <v>109</v>
      </c>
      <c r="AA75" s="52" t="s">
        <v>128</v>
      </c>
      <c r="AB75" s="51">
        <v>4</v>
      </c>
      <c r="AC75" s="51">
        <v>5</v>
      </c>
      <c r="AD75" s="51">
        <v>6</v>
      </c>
      <c r="AE75" s="51">
        <v>7</v>
      </c>
      <c r="AF75" s="51">
        <v>8</v>
      </c>
      <c r="AG75" s="51"/>
      <c r="AH75" s="74">
        <f t="shared" si="0"/>
        <v>30</v>
      </c>
      <c r="AI75" s="104">
        <v>2018</v>
      </c>
      <c r="AJ75" s="61"/>
    </row>
    <row r="76" spans="1:35" s="41" customFormat="1" ht="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1"/>
      <c r="N76" s="61"/>
      <c r="O76" s="61"/>
      <c r="P76" s="61"/>
      <c r="Q76" s="61"/>
      <c r="R76" s="67"/>
      <c r="S76" s="67"/>
      <c r="T76" s="67"/>
      <c r="U76" s="67"/>
      <c r="V76" s="67"/>
      <c r="W76" s="67"/>
      <c r="X76" s="67"/>
      <c r="Y76" s="67"/>
      <c r="Z76" s="61"/>
      <c r="AA76" s="61"/>
      <c r="AB76" s="61"/>
      <c r="AC76" s="61"/>
      <c r="AD76" s="61"/>
      <c r="AE76" s="61"/>
      <c r="AF76" s="61"/>
      <c r="AG76" s="61"/>
      <c r="AH76" s="61"/>
      <c r="AI76" s="61"/>
    </row>
    <row r="77" spans="1:35" s="41" customFormat="1" ht="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1"/>
      <c r="N77" s="61"/>
      <c r="O77" s="61"/>
      <c r="P77" s="61"/>
      <c r="Q77" s="61"/>
      <c r="R77" s="67"/>
      <c r="S77" s="67"/>
      <c r="T77" s="67"/>
      <c r="U77" s="67"/>
      <c r="V77" s="67"/>
      <c r="W77" s="67"/>
      <c r="X77" s="67"/>
      <c r="Y77" s="67"/>
      <c r="Z77" s="61"/>
      <c r="AA77" s="61"/>
      <c r="AB77" s="61"/>
      <c r="AC77" s="61"/>
      <c r="AD77" s="61"/>
      <c r="AE77" s="61"/>
      <c r="AF77" s="61"/>
      <c r="AG77" s="61"/>
      <c r="AH77" s="61"/>
      <c r="AI77" s="61"/>
    </row>
    <row r="78" spans="1:35" s="41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1"/>
      <c r="N78" s="61"/>
      <c r="O78" s="61"/>
      <c r="P78" s="61"/>
      <c r="Q78" s="61"/>
      <c r="R78" s="67"/>
      <c r="S78" s="67"/>
      <c r="T78" s="67"/>
      <c r="U78" s="67"/>
      <c r="V78" s="67"/>
      <c r="W78" s="67"/>
      <c r="X78" s="67"/>
      <c r="Y78" s="67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1:35" s="41" customFormat="1" ht="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1"/>
      <c r="N79" s="61"/>
      <c r="O79" s="61"/>
      <c r="P79" s="61"/>
      <c r="Q79" s="61"/>
      <c r="R79" s="67"/>
      <c r="S79" s="67"/>
      <c r="T79" s="67"/>
      <c r="U79" s="67"/>
      <c r="V79" s="67"/>
      <c r="W79" s="67"/>
      <c r="X79" s="67"/>
      <c r="Y79" s="67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1:35" s="41" customFormat="1" ht="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1"/>
      <c r="N80" s="61"/>
      <c r="O80" s="61"/>
      <c r="P80" s="61"/>
      <c r="Q80" s="61"/>
      <c r="R80" s="67"/>
      <c r="S80" s="67"/>
      <c r="T80" s="67"/>
      <c r="U80" s="67"/>
      <c r="V80" s="67"/>
      <c r="W80" s="67"/>
      <c r="X80" s="67"/>
      <c r="Y80" s="67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1:35" s="41" customFormat="1" ht="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1"/>
      <c r="N81" s="61"/>
      <c r="O81" s="61"/>
      <c r="P81" s="61"/>
      <c r="Q81" s="61"/>
      <c r="R81" s="67"/>
      <c r="S81" s="67"/>
      <c r="T81" s="67"/>
      <c r="U81" s="67"/>
      <c r="V81" s="67"/>
      <c r="W81" s="67"/>
      <c r="X81" s="67"/>
      <c r="Y81" s="67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1:35" s="41" customFormat="1" ht="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1"/>
      <c r="N82" s="61"/>
      <c r="O82" s="61"/>
      <c r="P82" s="61"/>
      <c r="Q82" s="61"/>
      <c r="R82" s="67"/>
      <c r="S82" s="67"/>
      <c r="T82" s="67"/>
      <c r="U82" s="67"/>
      <c r="V82" s="67"/>
      <c r="W82" s="67"/>
      <c r="X82" s="67"/>
      <c r="Y82" s="67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1:35" s="41" customFormat="1" ht="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1"/>
      <c r="N83" s="61"/>
      <c r="O83" s="61"/>
      <c r="P83" s="61"/>
      <c r="Q83" s="61"/>
      <c r="R83" s="67"/>
      <c r="S83" s="67"/>
      <c r="T83" s="67"/>
      <c r="U83" s="67"/>
      <c r="V83" s="67"/>
      <c r="W83" s="67"/>
      <c r="X83" s="67"/>
      <c r="Y83" s="67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1:35" s="41" customFormat="1" ht="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1"/>
      <c r="N84" s="61"/>
      <c r="O84" s="61"/>
      <c r="P84" s="61"/>
      <c r="Q84" s="61"/>
      <c r="R84" s="67"/>
      <c r="S84" s="67"/>
      <c r="T84" s="67"/>
      <c r="U84" s="67"/>
      <c r="V84" s="67"/>
      <c r="W84" s="67"/>
      <c r="X84" s="67"/>
      <c r="Y84" s="67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1:35" s="41" customFormat="1" ht="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1"/>
      <c r="N85" s="61"/>
      <c r="O85" s="61"/>
      <c r="P85" s="61"/>
      <c r="Q85" s="61"/>
      <c r="R85" s="67"/>
      <c r="S85" s="67"/>
      <c r="T85" s="67"/>
      <c r="U85" s="67"/>
      <c r="V85" s="67"/>
      <c r="W85" s="67"/>
      <c r="X85" s="67"/>
      <c r="Y85" s="67"/>
      <c r="Z85" s="61"/>
      <c r="AA85" s="61"/>
      <c r="AB85" s="61"/>
      <c r="AC85" s="61"/>
      <c r="AD85" s="61"/>
      <c r="AE85" s="61"/>
      <c r="AF85" s="61"/>
      <c r="AG85" s="61"/>
      <c r="AH85" s="61"/>
      <c r="AI85" s="61"/>
    </row>
    <row r="86" spans="1:35" s="41" customFormat="1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1"/>
      <c r="N86" s="61"/>
      <c r="O86" s="61"/>
      <c r="P86" s="61"/>
      <c r="Q86" s="61"/>
      <c r="R86" s="67"/>
      <c r="S86" s="67"/>
      <c r="T86" s="67"/>
      <c r="U86" s="67"/>
      <c r="V86" s="67"/>
      <c r="W86" s="67"/>
      <c r="X86" s="67"/>
      <c r="Y86" s="67"/>
      <c r="Z86" s="61"/>
      <c r="AA86" s="61"/>
      <c r="AB86" s="61"/>
      <c r="AC86" s="61"/>
      <c r="AD86" s="61"/>
      <c r="AE86" s="61"/>
      <c r="AF86" s="61"/>
      <c r="AG86" s="61"/>
      <c r="AH86" s="61"/>
      <c r="AI86" s="61"/>
    </row>
    <row r="87" spans="1:35" s="41" customFormat="1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1"/>
      <c r="N87" s="61"/>
      <c r="O87" s="61"/>
      <c r="P87" s="61"/>
      <c r="Q87" s="61"/>
      <c r="R87" s="67"/>
      <c r="S87" s="67"/>
      <c r="T87" s="67"/>
      <c r="U87" s="67"/>
      <c r="V87" s="67"/>
      <c r="W87" s="67"/>
      <c r="X87" s="67"/>
      <c r="Y87" s="67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s="41" customFormat="1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1"/>
      <c r="N88" s="61"/>
      <c r="O88" s="61"/>
      <c r="P88" s="61"/>
      <c r="Q88" s="61"/>
      <c r="R88" s="67"/>
      <c r="S88" s="67"/>
      <c r="T88" s="67"/>
      <c r="U88" s="67"/>
      <c r="V88" s="67"/>
      <c r="W88" s="67"/>
      <c r="X88" s="67"/>
      <c r="Y88" s="67"/>
      <c r="Z88" s="61"/>
      <c r="AA88" s="61"/>
      <c r="AB88" s="61"/>
      <c r="AC88" s="61"/>
      <c r="AD88" s="61"/>
      <c r="AE88" s="61"/>
      <c r="AF88" s="61"/>
      <c r="AG88" s="61"/>
      <c r="AH88" s="61"/>
      <c r="AI88" s="61"/>
    </row>
    <row r="89" spans="1:35" s="41" customFormat="1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1"/>
      <c r="N89" s="61"/>
      <c r="O89" s="61"/>
      <c r="P89" s="61"/>
      <c r="Q89" s="61"/>
      <c r="R89" s="67"/>
      <c r="S89" s="67"/>
      <c r="T89" s="67"/>
      <c r="U89" s="67"/>
      <c r="V89" s="67"/>
      <c r="W89" s="67"/>
      <c r="X89" s="67"/>
      <c r="Y89" s="67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1:35" s="41" customFormat="1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1"/>
      <c r="N90" s="61"/>
      <c r="O90" s="61"/>
      <c r="P90" s="61"/>
      <c r="Q90" s="61"/>
      <c r="R90" s="67"/>
      <c r="S90" s="67"/>
      <c r="T90" s="67"/>
      <c r="U90" s="67"/>
      <c r="V90" s="67"/>
      <c r="W90" s="67"/>
      <c r="X90" s="67"/>
      <c r="Y90" s="67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s="41" customFormat="1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1"/>
      <c r="N91" s="61"/>
      <c r="O91" s="61"/>
      <c r="P91" s="61"/>
      <c r="Q91" s="61"/>
      <c r="R91" s="67"/>
      <c r="S91" s="67"/>
      <c r="T91" s="67"/>
      <c r="U91" s="67"/>
      <c r="V91" s="67"/>
      <c r="W91" s="67"/>
      <c r="X91" s="67"/>
      <c r="Y91" s="67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1:35" s="41" customFormat="1" ht="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1"/>
      <c r="N92" s="61"/>
      <c r="O92" s="61"/>
      <c r="P92" s="61"/>
      <c r="Q92" s="61"/>
      <c r="R92" s="67"/>
      <c r="S92" s="67"/>
      <c r="T92" s="67"/>
      <c r="U92" s="67"/>
      <c r="V92" s="67"/>
      <c r="W92" s="67"/>
      <c r="X92" s="67"/>
      <c r="Y92" s="67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s="41" customFormat="1" ht="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1"/>
      <c r="N93" s="61"/>
      <c r="O93" s="61"/>
      <c r="P93" s="61"/>
      <c r="Q93" s="61"/>
      <c r="R93" s="67"/>
      <c r="S93" s="67"/>
      <c r="T93" s="67"/>
      <c r="U93" s="67"/>
      <c r="V93" s="67"/>
      <c r="W93" s="67"/>
      <c r="X93" s="67"/>
      <c r="Y93" s="67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5" s="41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1"/>
      <c r="N94" s="61"/>
      <c r="O94" s="61"/>
      <c r="P94" s="61"/>
      <c r="Q94" s="61"/>
      <c r="R94" s="67"/>
      <c r="S94" s="67"/>
      <c r="T94" s="67"/>
      <c r="U94" s="67"/>
      <c r="V94" s="67"/>
      <c r="W94" s="67"/>
      <c r="X94" s="67"/>
      <c r="Y94" s="67"/>
      <c r="Z94" s="61"/>
      <c r="AA94" s="61"/>
      <c r="AB94" s="61"/>
      <c r="AC94" s="61"/>
      <c r="AD94" s="61"/>
      <c r="AE94" s="61"/>
      <c r="AF94" s="61"/>
      <c r="AG94" s="61"/>
      <c r="AH94" s="61"/>
      <c r="AI94" s="61"/>
    </row>
    <row r="95" spans="1:35" s="41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  <c r="P95" s="61"/>
      <c r="Q95" s="61"/>
      <c r="R95" s="67"/>
      <c r="S95" s="67"/>
      <c r="T95" s="67"/>
      <c r="U95" s="67"/>
      <c r="V95" s="67"/>
      <c r="W95" s="67"/>
      <c r="X95" s="67"/>
      <c r="Y95" s="67"/>
      <c r="Z95" s="61"/>
      <c r="AA95" s="61"/>
      <c r="AB95" s="61"/>
      <c r="AC95" s="61"/>
      <c r="AD95" s="61"/>
      <c r="AE95" s="61"/>
      <c r="AF95" s="61"/>
      <c r="AG95" s="61"/>
      <c r="AH95" s="61"/>
      <c r="AI95" s="61"/>
    </row>
    <row r="96" spans="1:35" s="41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1"/>
      <c r="N96" s="61"/>
      <c r="O96" s="61"/>
      <c r="P96" s="61"/>
      <c r="Q96" s="61"/>
      <c r="R96" s="67"/>
      <c r="S96" s="67"/>
      <c r="T96" s="67"/>
      <c r="U96" s="67"/>
      <c r="V96" s="67"/>
      <c r="W96" s="67"/>
      <c r="X96" s="67"/>
      <c r="Y96" s="67"/>
      <c r="Z96" s="61"/>
      <c r="AA96" s="61"/>
      <c r="AB96" s="61"/>
      <c r="AC96" s="61"/>
      <c r="AD96" s="61"/>
      <c r="AE96" s="61"/>
      <c r="AF96" s="61"/>
      <c r="AG96" s="61"/>
      <c r="AH96" s="61"/>
      <c r="AI96" s="61"/>
    </row>
    <row r="97" spans="1:35" s="41" customFormat="1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  <c r="P97" s="61"/>
      <c r="Q97" s="61"/>
      <c r="R97" s="67"/>
      <c r="S97" s="67"/>
      <c r="T97" s="67"/>
      <c r="U97" s="67"/>
      <c r="V97" s="67"/>
      <c r="W97" s="67"/>
      <c r="X97" s="67"/>
      <c r="Y97" s="67"/>
      <c r="Z97" s="61"/>
      <c r="AA97" s="61"/>
      <c r="AB97" s="61"/>
      <c r="AC97" s="61"/>
      <c r="AD97" s="61"/>
      <c r="AE97" s="61"/>
      <c r="AF97" s="61"/>
      <c r="AG97" s="61"/>
      <c r="AH97" s="61"/>
      <c r="AI97" s="61"/>
    </row>
    <row r="98" spans="1:35" s="41" customFormat="1" ht="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1"/>
      <c r="N98" s="61"/>
      <c r="O98" s="61"/>
      <c r="P98" s="61"/>
      <c r="Q98" s="61"/>
      <c r="R98" s="67"/>
      <c r="S98" s="67"/>
      <c r="T98" s="67"/>
      <c r="U98" s="67"/>
      <c r="V98" s="67"/>
      <c r="W98" s="67"/>
      <c r="X98" s="67"/>
      <c r="Y98" s="67"/>
      <c r="Z98" s="61"/>
      <c r="AA98" s="61"/>
      <c r="AB98" s="61"/>
      <c r="AC98" s="61"/>
      <c r="AD98" s="61"/>
      <c r="AE98" s="61"/>
      <c r="AF98" s="61"/>
      <c r="AG98" s="61"/>
      <c r="AH98" s="61"/>
      <c r="AI98" s="61"/>
    </row>
    <row r="99" spans="1:35" s="41" customFormat="1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  <c r="P99" s="61"/>
      <c r="Q99" s="61"/>
      <c r="R99" s="67"/>
      <c r="S99" s="67"/>
      <c r="T99" s="67"/>
      <c r="U99" s="67"/>
      <c r="V99" s="67"/>
      <c r="W99" s="67"/>
      <c r="X99" s="67"/>
      <c r="Y99" s="67"/>
      <c r="Z99" s="61"/>
      <c r="AA99" s="61"/>
      <c r="AB99" s="61"/>
      <c r="AC99" s="61"/>
      <c r="AD99" s="61"/>
      <c r="AE99" s="61"/>
      <c r="AF99" s="61"/>
      <c r="AG99" s="61"/>
      <c r="AH99" s="61"/>
      <c r="AI99" s="61"/>
    </row>
    <row r="100" spans="1:35" s="41" customFormat="1" ht="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1"/>
      <c r="N100" s="61"/>
      <c r="O100" s="61"/>
      <c r="P100" s="61"/>
      <c r="Q100" s="61"/>
      <c r="R100" s="67"/>
      <c r="S100" s="67"/>
      <c r="T100" s="67"/>
      <c r="U100" s="67"/>
      <c r="V100" s="67"/>
      <c r="W100" s="67"/>
      <c r="X100" s="67"/>
      <c r="Y100" s="67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</row>
    <row r="101" spans="1:35" s="41" customFormat="1" ht="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  <c r="P101" s="61"/>
      <c r="Q101" s="61"/>
      <c r="R101" s="67"/>
      <c r="S101" s="67"/>
      <c r="T101" s="67"/>
      <c r="U101" s="67"/>
      <c r="V101" s="67"/>
      <c r="W101" s="67"/>
      <c r="X101" s="67"/>
      <c r="Y101" s="67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</row>
    <row r="102" spans="1:35" s="41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1"/>
      <c r="N102" s="61"/>
      <c r="O102" s="61"/>
      <c r="P102" s="61"/>
      <c r="Q102" s="61"/>
      <c r="R102" s="67"/>
      <c r="S102" s="67"/>
      <c r="T102" s="67"/>
      <c r="U102" s="67"/>
      <c r="V102" s="67"/>
      <c r="W102" s="67"/>
      <c r="X102" s="67"/>
      <c r="Y102" s="67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s="41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  <c r="P103" s="61"/>
      <c r="Q103" s="61"/>
      <c r="R103" s="67"/>
      <c r="S103" s="67"/>
      <c r="T103" s="67"/>
      <c r="U103" s="67"/>
      <c r="V103" s="67"/>
      <c r="W103" s="67"/>
      <c r="X103" s="67"/>
      <c r="Y103" s="67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</row>
    <row r="104" spans="1:35" s="41" customFormat="1" ht="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N104" s="61"/>
      <c r="O104" s="61"/>
      <c r="P104" s="61"/>
      <c r="Q104" s="61"/>
      <c r="R104" s="67"/>
      <c r="S104" s="67"/>
      <c r="T104" s="67"/>
      <c r="U104" s="67"/>
      <c r="V104" s="67"/>
      <c r="W104" s="67"/>
      <c r="X104" s="67"/>
      <c r="Y104" s="67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</row>
    <row r="105" spans="1:35" s="41" customFormat="1" ht="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  <c r="P105" s="61"/>
      <c r="Q105" s="61"/>
      <c r="R105" s="67"/>
      <c r="S105" s="67"/>
      <c r="T105" s="67"/>
      <c r="U105" s="67"/>
      <c r="V105" s="67"/>
      <c r="W105" s="67"/>
      <c r="X105" s="67"/>
      <c r="Y105" s="67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</row>
    <row r="106" spans="1:35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67"/>
      <c r="S106" s="67"/>
      <c r="T106" s="67"/>
      <c r="U106" s="67"/>
      <c r="V106" s="67"/>
      <c r="W106" s="67"/>
      <c r="X106" s="67"/>
      <c r="Y106" s="67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</row>
    <row r="107" spans="1:35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67"/>
      <c r="S107" s="67"/>
      <c r="T107" s="67"/>
      <c r="U107" s="67"/>
      <c r="V107" s="67"/>
      <c r="W107" s="67"/>
      <c r="X107" s="67"/>
      <c r="Y107" s="67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</row>
    <row r="108" spans="1:35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67"/>
      <c r="S108" s="67"/>
      <c r="T108" s="67"/>
      <c r="U108" s="67"/>
      <c r="V108" s="67"/>
      <c r="W108" s="67"/>
      <c r="X108" s="67"/>
      <c r="Y108" s="67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35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7"/>
      <c r="S109" s="67"/>
      <c r="T109" s="67"/>
      <c r="U109" s="67"/>
      <c r="V109" s="67"/>
      <c r="W109" s="67"/>
      <c r="X109" s="67"/>
      <c r="Y109" s="67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7"/>
      <c r="S110" s="67"/>
      <c r="T110" s="67"/>
      <c r="U110" s="67"/>
      <c r="V110" s="67"/>
      <c r="W110" s="67"/>
      <c r="X110" s="67"/>
      <c r="Y110" s="67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7"/>
      <c r="S111" s="67"/>
      <c r="T111" s="67"/>
      <c r="U111" s="67"/>
      <c r="V111" s="67"/>
      <c r="W111" s="67"/>
      <c r="X111" s="67"/>
      <c r="Y111" s="67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</row>
    <row r="112" spans="1:35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7"/>
      <c r="S112" s="67"/>
      <c r="T112" s="67"/>
      <c r="U112" s="67"/>
      <c r="V112" s="67"/>
      <c r="W112" s="67"/>
      <c r="X112" s="67"/>
      <c r="Y112" s="67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</row>
    <row r="113" spans="1:35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7"/>
      <c r="S113" s="67"/>
      <c r="T113" s="67"/>
      <c r="U113" s="67"/>
      <c r="V113" s="67"/>
      <c r="W113" s="67"/>
      <c r="X113" s="67"/>
      <c r="Y113" s="67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</row>
    <row r="114" spans="1:35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7"/>
      <c r="S114" s="67"/>
      <c r="T114" s="67"/>
      <c r="U114" s="67"/>
      <c r="V114" s="67"/>
      <c r="W114" s="67"/>
      <c r="X114" s="67"/>
      <c r="Y114" s="67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</row>
    <row r="115" spans="1:35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7"/>
      <c r="S115" s="67"/>
      <c r="T115" s="67"/>
      <c r="U115" s="67"/>
      <c r="V115" s="67"/>
      <c r="W115" s="67"/>
      <c r="X115" s="67"/>
      <c r="Y115" s="67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</row>
    <row r="116" spans="1:35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7"/>
      <c r="S116" s="67"/>
      <c r="T116" s="67"/>
      <c r="U116" s="67"/>
      <c r="V116" s="67"/>
      <c r="W116" s="67"/>
      <c r="X116" s="67"/>
      <c r="Y116" s="67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1:35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7"/>
      <c r="S117" s="67"/>
      <c r="T117" s="67"/>
      <c r="U117" s="67"/>
      <c r="V117" s="67"/>
      <c r="W117" s="67"/>
      <c r="X117" s="67"/>
      <c r="Y117" s="67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</row>
    <row r="118" spans="1:35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7"/>
      <c r="S118" s="67"/>
      <c r="T118" s="67"/>
      <c r="U118" s="67"/>
      <c r="V118" s="67"/>
      <c r="W118" s="67"/>
      <c r="X118" s="67"/>
      <c r="Y118" s="67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</row>
    <row r="119" spans="1:35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7"/>
      <c r="S119" s="67"/>
      <c r="T119" s="67"/>
      <c r="U119" s="67"/>
      <c r="V119" s="67"/>
      <c r="W119" s="67"/>
      <c r="X119" s="67"/>
      <c r="Y119" s="67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</row>
    <row r="120" spans="1:35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7"/>
      <c r="S120" s="67"/>
      <c r="T120" s="67"/>
      <c r="U120" s="67"/>
      <c r="V120" s="67"/>
      <c r="W120" s="67"/>
      <c r="X120" s="67"/>
      <c r="Y120" s="67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</row>
    <row r="121" spans="1:35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7"/>
      <c r="S121" s="67"/>
      <c r="T121" s="67"/>
      <c r="U121" s="67"/>
      <c r="V121" s="67"/>
      <c r="W121" s="67"/>
      <c r="X121" s="67"/>
      <c r="Y121" s="67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35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7"/>
      <c r="S122" s="67"/>
      <c r="T122" s="67"/>
      <c r="U122" s="67"/>
      <c r="V122" s="67"/>
      <c r="W122" s="67"/>
      <c r="X122" s="67"/>
      <c r="Y122" s="67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</row>
    <row r="123" spans="1:35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7"/>
      <c r="S123" s="67"/>
      <c r="T123" s="67"/>
      <c r="U123" s="67"/>
      <c r="V123" s="67"/>
      <c r="W123" s="67"/>
      <c r="X123" s="67"/>
      <c r="Y123" s="67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</row>
    <row r="124" spans="1:35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7"/>
      <c r="S124" s="67"/>
      <c r="T124" s="67"/>
      <c r="U124" s="67"/>
      <c r="V124" s="67"/>
      <c r="W124" s="67"/>
      <c r="X124" s="67"/>
      <c r="Y124" s="67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</row>
    <row r="125" spans="1:35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7"/>
      <c r="S125" s="67"/>
      <c r="T125" s="67"/>
      <c r="U125" s="67"/>
      <c r="V125" s="67"/>
      <c r="W125" s="67"/>
      <c r="X125" s="67"/>
      <c r="Y125" s="67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</row>
    <row r="126" spans="1:35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7"/>
      <c r="S126" s="67"/>
      <c r="T126" s="67"/>
      <c r="U126" s="67"/>
      <c r="V126" s="67"/>
      <c r="W126" s="67"/>
      <c r="X126" s="67"/>
      <c r="Y126" s="67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</row>
    <row r="127" spans="1:35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7"/>
      <c r="S127" s="67"/>
      <c r="T127" s="67"/>
      <c r="U127" s="67"/>
      <c r="V127" s="67"/>
      <c r="W127" s="67"/>
      <c r="X127" s="67"/>
      <c r="Y127" s="67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</row>
    <row r="128" spans="1:35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7"/>
      <c r="S128" s="67"/>
      <c r="T128" s="67"/>
      <c r="U128" s="67"/>
      <c r="V128" s="67"/>
      <c r="W128" s="67"/>
      <c r="X128" s="67"/>
      <c r="Y128" s="67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</row>
    <row r="129" spans="1:35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7"/>
      <c r="S129" s="67"/>
      <c r="T129" s="67"/>
      <c r="U129" s="67"/>
      <c r="V129" s="67"/>
      <c r="W129" s="67"/>
      <c r="X129" s="67"/>
      <c r="Y129" s="67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</row>
    <row r="130" spans="1:35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7"/>
      <c r="S130" s="67"/>
      <c r="T130" s="67"/>
      <c r="U130" s="67"/>
      <c r="V130" s="67"/>
      <c r="W130" s="67"/>
      <c r="X130" s="67"/>
      <c r="Y130" s="67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</row>
    <row r="131" spans="1:35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7"/>
      <c r="S131" s="67"/>
      <c r="T131" s="67"/>
      <c r="U131" s="67"/>
      <c r="V131" s="67"/>
      <c r="W131" s="67"/>
      <c r="X131" s="67"/>
      <c r="Y131" s="67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</row>
    <row r="132" spans="1:35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7"/>
      <c r="S132" s="67"/>
      <c r="T132" s="67"/>
      <c r="U132" s="67"/>
      <c r="V132" s="67"/>
      <c r="W132" s="67"/>
      <c r="X132" s="67"/>
      <c r="Y132" s="67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</row>
    <row r="133" spans="1:35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7"/>
      <c r="S133" s="67"/>
      <c r="T133" s="67"/>
      <c r="U133" s="67"/>
      <c r="V133" s="67"/>
      <c r="W133" s="67"/>
      <c r="X133" s="67"/>
      <c r="Y133" s="67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</row>
    <row r="134" spans="1:35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7"/>
      <c r="S134" s="67"/>
      <c r="T134" s="67"/>
      <c r="U134" s="67"/>
      <c r="V134" s="67"/>
      <c r="W134" s="67"/>
      <c r="X134" s="67"/>
      <c r="Y134" s="67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</row>
    <row r="135" spans="1:35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7"/>
      <c r="S135" s="67"/>
      <c r="T135" s="67"/>
      <c r="U135" s="67"/>
      <c r="V135" s="67"/>
      <c r="W135" s="67"/>
      <c r="X135" s="67"/>
      <c r="Y135" s="67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</row>
    <row r="136" spans="1:35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7"/>
      <c r="S136" s="67"/>
      <c r="T136" s="67"/>
      <c r="U136" s="67"/>
      <c r="V136" s="67"/>
      <c r="W136" s="67"/>
      <c r="X136" s="67"/>
      <c r="Y136" s="67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</row>
    <row r="137" spans="1:35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7"/>
      <c r="S137" s="67"/>
      <c r="T137" s="67"/>
      <c r="U137" s="67"/>
      <c r="V137" s="67"/>
      <c r="W137" s="67"/>
      <c r="X137" s="67"/>
      <c r="Y137" s="67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</row>
    <row r="138" spans="1:35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7"/>
      <c r="S138" s="67"/>
      <c r="T138" s="67"/>
      <c r="U138" s="67"/>
      <c r="V138" s="67"/>
      <c r="W138" s="67"/>
      <c r="X138" s="67"/>
      <c r="Y138" s="67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</row>
    <row r="139" spans="1:35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7"/>
      <c r="S139" s="67"/>
      <c r="T139" s="67"/>
      <c r="U139" s="67"/>
      <c r="V139" s="67"/>
      <c r="W139" s="67"/>
      <c r="X139" s="67"/>
      <c r="Y139" s="67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</row>
    <row r="140" spans="1:35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7"/>
      <c r="S140" s="67"/>
      <c r="T140" s="67"/>
      <c r="U140" s="67"/>
      <c r="V140" s="67"/>
      <c r="W140" s="67"/>
      <c r="X140" s="67"/>
      <c r="Y140" s="67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</row>
    <row r="141" spans="1:35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7"/>
      <c r="S141" s="67"/>
      <c r="T141" s="67"/>
      <c r="U141" s="67"/>
      <c r="V141" s="67"/>
      <c r="W141" s="67"/>
      <c r="X141" s="67"/>
      <c r="Y141" s="67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</row>
    <row r="142" spans="1:35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7"/>
      <c r="S142" s="67"/>
      <c r="T142" s="67"/>
      <c r="U142" s="67"/>
      <c r="V142" s="67"/>
      <c r="W142" s="67"/>
      <c r="X142" s="67"/>
      <c r="Y142" s="67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7"/>
      <c r="S143" s="67"/>
      <c r="T143" s="67"/>
      <c r="U143" s="67"/>
      <c r="V143" s="67"/>
      <c r="W143" s="67"/>
      <c r="X143" s="67"/>
      <c r="Y143" s="67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</row>
    <row r="144" spans="1:35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7"/>
      <c r="S144" s="67"/>
      <c r="T144" s="67"/>
      <c r="U144" s="67"/>
      <c r="V144" s="67"/>
      <c r="W144" s="67"/>
      <c r="X144" s="67"/>
      <c r="Y144" s="67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</row>
    <row r="145" spans="1:35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7"/>
      <c r="S145" s="67"/>
      <c r="T145" s="67"/>
      <c r="U145" s="67"/>
      <c r="V145" s="67"/>
      <c r="W145" s="67"/>
      <c r="X145" s="67"/>
      <c r="Y145" s="67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</row>
    <row r="146" spans="1:35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7"/>
      <c r="S146" s="67"/>
      <c r="T146" s="67"/>
      <c r="U146" s="67"/>
      <c r="V146" s="67"/>
      <c r="W146" s="67"/>
      <c r="X146" s="67"/>
      <c r="Y146" s="67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</row>
    <row r="147" spans="1:35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7"/>
      <c r="S147" s="67"/>
      <c r="T147" s="67"/>
      <c r="U147" s="67"/>
      <c r="V147" s="67"/>
      <c r="W147" s="67"/>
      <c r="X147" s="67"/>
      <c r="Y147" s="67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</row>
    <row r="148" spans="1:35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7"/>
      <c r="S148" s="67"/>
      <c r="T148" s="67"/>
      <c r="U148" s="67"/>
      <c r="V148" s="67"/>
      <c r="W148" s="67"/>
      <c r="X148" s="67"/>
      <c r="Y148" s="67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</row>
    <row r="149" spans="1:35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7"/>
      <c r="S149" s="67"/>
      <c r="T149" s="67"/>
      <c r="U149" s="67"/>
      <c r="V149" s="67"/>
      <c r="W149" s="67"/>
      <c r="X149" s="67"/>
      <c r="Y149" s="67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</row>
    <row r="150" spans="1:35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7"/>
      <c r="S150" s="67"/>
      <c r="T150" s="67"/>
      <c r="U150" s="67"/>
      <c r="V150" s="67"/>
      <c r="W150" s="67"/>
      <c r="X150" s="67"/>
      <c r="Y150" s="67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</row>
    <row r="151" spans="1:35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7"/>
      <c r="S151" s="67"/>
      <c r="T151" s="67"/>
      <c r="U151" s="67"/>
      <c r="V151" s="67"/>
      <c r="W151" s="67"/>
      <c r="X151" s="67"/>
      <c r="Y151" s="67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</row>
    <row r="152" spans="1:35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7"/>
      <c r="S152" s="67"/>
      <c r="T152" s="67"/>
      <c r="U152" s="67"/>
      <c r="V152" s="67"/>
      <c r="W152" s="67"/>
      <c r="X152" s="67"/>
      <c r="Y152" s="67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</row>
    <row r="153" spans="1:35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7"/>
      <c r="S153" s="67"/>
      <c r="T153" s="67"/>
      <c r="U153" s="67"/>
      <c r="V153" s="67"/>
      <c r="W153" s="67"/>
      <c r="X153" s="67"/>
      <c r="Y153" s="67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</row>
    <row r="154" spans="1:35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7"/>
      <c r="S154" s="67"/>
      <c r="T154" s="67"/>
      <c r="U154" s="67"/>
      <c r="V154" s="67"/>
      <c r="W154" s="67"/>
      <c r="X154" s="67"/>
      <c r="Y154" s="67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</row>
    <row r="155" spans="1:35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7"/>
      <c r="S155" s="67"/>
      <c r="T155" s="67"/>
      <c r="U155" s="67"/>
      <c r="V155" s="67"/>
      <c r="W155" s="67"/>
      <c r="X155" s="67"/>
      <c r="Y155" s="67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</row>
    <row r="156" spans="1:35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7"/>
      <c r="S156" s="67"/>
      <c r="T156" s="67"/>
      <c r="U156" s="67"/>
      <c r="V156" s="67"/>
      <c r="W156" s="67"/>
      <c r="X156" s="67"/>
      <c r="Y156" s="67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</row>
    <row r="157" spans="1:35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7"/>
      <c r="S157" s="67"/>
      <c r="T157" s="67"/>
      <c r="U157" s="67"/>
      <c r="V157" s="67"/>
      <c r="W157" s="67"/>
      <c r="X157" s="67"/>
      <c r="Y157" s="67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</row>
    <row r="158" spans="1:35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7"/>
      <c r="S158" s="67"/>
      <c r="T158" s="67"/>
      <c r="U158" s="67"/>
      <c r="V158" s="67"/>
      <c r="W158" s="67"/>
      <c r="X158" s="67"/>
      <c r="Y158" s="67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</row>
    <row r="159" spans="1:35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7"/>
      <c r="S159" s="67"/>
      <c r="T159" s="67"/>
      <c r="U159" s="67"/>
      <c r="V159" s="67"/>
      <c r="W159" s="67"/>
      <c r="X159" s="67"/>
      <c r="Y159" s="67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</row>
    <row r="160" spans="1:35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7"/>
      <c r="S160" s="67"/>
      <c r="T160" s="67"/>
      <c r="U160" s="67"/>
      <c r="V160" s="67"/>
      <c r="W160" s="67"/>
      <c r="X160" s="67"/>
      <c r="Y160" s="67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</row>
    <row r="161" spans="1:35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7"/>
      <c r="S161" s="67"/>
      <c r="T161" s="67"/>
      <c r="U161" s="67"/>
      <c r="V161" s="67"/>
      <c r="W161" s="67"/>
      <c r="X161" s="67"/>
      <c r="Y161" s="67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</row>
    <row r="162" spans="1:35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7"/>
      <c r="S162" s="67"/>
      <c r="T162" s="67"/>
      <c r="U162" s="67"/>
      <c r="V162" s="67"/>
      <c r="W162" s="67"/>
      <c r="X162" s="67"/>
      <c r="Y162" s="67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</row>
    <row r="163" spans="1:35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7"/>
      <c r="S163" s="67"/>
      <c r="T163" s="67"/>
      <c r="U163" s="67"/>
      <c r="V163" s="67"/>
      <c r="W163" s="67"/>
      <c r="X163" s="67"/>
      <c r="Y163" s="67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</row>
    <row r="164" spans="1:35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7"/>
      <c r="S164" s="67"/>
      <c r="T164" s="67"/>
      <c r="U164" s="67"/>
      <c r="V164" s="67"/>
      <c r="W164" s="67"/>
      <c r="X164" s="67"/>
      <c r="Y164" s="67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</row>
    <row r="165" spans="1:35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7"/>
      <c r="S165" s="67"/>
      <c r="T165" s="67"/>
      <c r="U165" s="67"/>
      <c r="V165" s="67"/>
      <c r="W165" s="67"/>
      <c r="X165" s="67"/>
      <c r="Y165" s="67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</row>
    <row r="166" spans="1:35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7"/>
      <c r="S166" s="67"/>
      <c r="T166" s="67"/>
      <c r="U166" s="67"/>
      <c r="V166" s="67"/>
      <c r="W166" s="67"/>
      <c r="X166" s="67"/>
      <c r="Y166" s="67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</row>
    <row r="167" spans="1:35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7"/>
      <c r="S167" s="67"/>
      <c r="T167" s="67"/>
      <c r="U167" s="67"/>
      <c r="V167" s="67"/>
      <c r="W167" s="67"/>
      <c r="X167" s="67"/>
      <c r="Y167" s="67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</row>
    <row r="168" spans="1:35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7"/>
      <c r="S168" s="67"/>
      <c r="T168" s="67"/>
      <c r="U168" s="67"/>
      <c r="V168" s="67"/>
      <c r="W168" s="67"/>
      <c r="X168" s="67"/>
      <c r="Y168" s="67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</row>
    <row r="169" spans="1:35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7"/>
      <c r="S169" s="67"/>
      <c r="T169" s="67"/>
      <c r="U169" s="67"/>
      <c r="V169" s="67"/>
      <c r="W169" s="67"/>
      <c r="X169" s="67"/>
      <c r="Y169" s="67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</row>
    <row r="170" spans="1:35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7"/>
      <c r="S170" s="67"/>
      <c r="T170" s="67"/>
      <c r="U170" s="67"/>
      <c r="V170" s="67"/>
      <c r="W170" s="67"/>
      <c r="X170" s="67"/>
      <c r="Y170" s="67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</row>
    <row r="171" spans="1:35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7"/>
      <c r="S171" s="67"/>
      <c r="T171" s="67"/>
      <c r="U171" s="67"/>
      <c r="V171" s="67"/>
      <c r="W171" s="67"/>
      <c r="X171" s="67"/>
      <c r="Y171" s="67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</row>
    <row r="172" spans="1:35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7"/>
      <c r="S172" s="67"/>
      <c r="T172" s="67"/>
      <c r="U172" s="67"/>
      <c r="V172" s="67"/>
      <c r="W172" s="67"/>
      <c r="X172" s="67"/>
      <c r="Y172" s="67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</row>
    <row r="173" spans="1:35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7"/>
      <c r="S173" s="67"/>
      <c r="T173" s="67"/>
      <c r="U173" s="67"/>
      <c r="V173" s="67"/>
      <c r="W173" s="67"/>
      <c r="X173" s="67"/>
      <c r="Y173" s="67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</row>
    <row r="174" spans="1:35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67"/>
      <c r="S174" s="67"/>
      <c r="T174" s="67"/>
      <c r="U174" s="67"/>
      <c r="V174" s="67"/>
      <c r="W174" s="67"/>
      <c r="X174" s="67"/>
      <c r="Y174" s="67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</row>
    <row r="175" spans="1:35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67"/>
      <c r="S175" s="67"/>
      <c r="T175" s="67"/>
      <c r="U175" s="67"/>
      <c r="V175" s="67"/>
      <c r="W175" s="67"/>
      <c r="X175" s="67"/>
      <c r="Y175" s="67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</row>
    <row r="176" spans="1:35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67"/>
      <c r="S176" s="67"/>
      <c r="T176" s="67"/>
      <c r="U176" s="67"/>
      <c r="V176" s="67"/>
      <c r="W176" s="67"/>
      <c r="X176" s="67"/>
      <c r="Y176" s="67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1:35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67"/>
      <c r="S177" s="67"/>
      <c r="T177" s="67"/>
      <c r="U177" s="67"/>
      <c r="V177" s="67"/>
      <c r="W177" s="67"/>
      <c r="X177" s="67"/>
      <c r="Y177" s="67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</row>
    <row r="178" spans="1:35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67"/>
      <c r="S178" s="67"/>
      <c r="T178" s="67"/>
      <c r="U178" s="67"/>
      <c r="V178" s="67"/>
      <c r="W178" s="67"/>
      <c r="X178" s="67"/>
      <c r="Y178" s="67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67"/>
      <c r="S179" s="67"/>
      <c r="T179" s="67"/>
      <c r="U179" s="67"/>
      <c r="V179" s="67"/>
      <c r="W179" s="67"/>
      <c r="X179" s="67"/>
      <c r="Y179" s="67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</row>
    <row r="180" spans="1:35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67"/>
      <c r="S180" s="67"/>
      <c r="T180" s="67"/>
      <c r="U180" s="67"/>
      <c r="V180" s="67"/>
      <c r="W180" s="67"/>
      <c r="X180" s="67"/>
      <c r="Y180" s="67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</row>
    <row r="181" spans="1:35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67"/>
      <c r="S181" s="67"/>
      <c r="T181" s="67"/>
      <c r="U181" s="67"/>
      <c r="V181" s="67"/>
      <c r="W181" s="67"/>
      <c r="X181" s="67"/>
      <c r="Y181" s="67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</row>
    <row r="182" spans="1:35" s="41" customFormat="1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1"/>
      <c r="N182" s="61"/>
      <c r="O182" s="61"/>
      <c r="P182" s="61"/>
      <c r="Q182" s="61"/>
      <c r="R182" s="67"/>
      <c r="S182" s="67"/>
      <c r="T182" s="67"/>
      <c r="U182" s="67"/>
      <c r="V182" s="67"/>
      <c r="W182" s="67"/>
      <c r="X182" s="67"/>
      <c r="Y182" s="67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</row>
    <row r="183" spans="1:35" s="41" customFormat="1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1"/>
      <c r="N183" s="61"/>
      <c r="O183" s="61"/>
      <c r="P183" s="61"/>
      <c r="Q183" s="61"/>
      <c r="R183" s="67"/>
      <c r="S183" s="67"/>
      <c r="T183" s="67"/>
      <c r="U183" s="67"/>
      <c r="V183" s="67"/>
      <c r="W183" s="67"/>
      <c r="X183" s="67"/>
      <c r="Y183" s="67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</row>
    <row r="184" spans="1:35" s="41" customFormat="1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1"/>
      <c r="N184" s="61"/>
      <c r="O184" s="61"/>
      <c r="P184" s="61"/>
      <c r="Q184" s="61"/>
      <c r="R184" s="67"/>
      <c r="S184" s="67"/>
      <c r="T184" s="67"/>
      <c r="U184" s="67"/>
      <c r="V184" s="67"/>
      <c r="W184" s="67"/>
      <c r="X184" s="67"/>
      <c r="Y184" s="67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</row>
    <row r="185" spans="1:35" s="41" customFormat="1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1"/>
      <c r="N185" s="61"/>
      <c r="O185" s="61"/>
      <c r="P185" s="61"/>
      <c r="Q185" s="61"/>
      <c r="R185" s="67"/>
      <c r="S185" s="67"/>
      <c r="T185" s="67"/>
      <c r="U185" s="67"/>
      <c r="V185" s="67"/>
      <c r="W185" s="67"/>
      <c r="X185" s="67"/>
      <c r="Y185" s="67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</row>
    <row r="186" spans="1:35" s="41" customFormat="1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1"/>
      <c r="N186" s="61"/>
      <c r="O186" s="61"/>
      <c r="P186" s="61"/>
      <c r="Q186" s="61"/>
      <c r="R186" s="67"/>
      <c r="S186" s="67"/>
      <c r="T186" s="67"/>
      <c r="U186" s="67"/>
      <c r="V186" s="67"/>
      <c r="W186" s="67"/>
      <c r="X186" s="67"/>
      <c r="Y186" s="67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</row>
    <row r="187" spans="1:35" s="41" customFormat="1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1"/>
      <c r="N187" s="61"/>
      <c r="O187" s="61"/>
      <c r="P187" s="61"/>
      <c r="Q187" s="61"/>
      <c r="R187" s="67"/>
      <c r="S187" s="67"/>
      <c r="T187" s="67"/>
      <c r="U187" s="67"/>
      <c r="V187" s="67"/>
      <c r="W187" s="67"/>
      <c r="X187" s="67"/>
      <c r="Y187" s="67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</row>
    <row r="188" spans="1:35" s="41" customFormat="1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1"/>
      <c r="N188" s="61"/>
      <c r="O188" s="61"/>
      <c r="P188" s="61"/>
      <c r="Q188" s="61"/>
      <c r="R188" s="67"/>
      <c r="S188" s="67"/>
      <c r="T188" s="67"/>
      <c r="U188" s="67"/>
      <c r="V188" s="67"/>
      <c r="W188" s="67"/>
      <c r="X188" s="67"/>
      <c r="Y188" s="67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</row>
    <row r="189" spans="1:35" s="41" customFormat="1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1"/>
      <c r="N189" s="61"/>
      <c r="O189" s="61"/>
      <c r="P189" s="61"/>
      <c r="Q189" s="61"/>
      <c r="R189" s="67"/>
      <c r="S189" s="67"/>
      <c r="T189" s="67"/>
      <c r="U189" s="67"/>
      <c r="V189" s="67"/>
      <c r="W189" s="67"/>
      <c r="X189" s="67"/>
      <c r="Y189" s="67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</row>
    <row r="190" spans="1:35" s="41" customFormat="1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1"/>
      <c r="N190" s="61"/>
      <c r="O190" s="61"/>
      <c r="P190" s="61"/>
      <c r="Q190" s="61"/>
      <c r="R190" s="67"/>
      <c r="S190" s="67"/>
      <c r="T190" s="67"/>
      <c r="U190" s="67"/>
      <c r="V190" s="67"/>
      <c r="W190" s="67"/>
      <c r="X190" s="67"/>
      <c r="Y190" s="67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</row>
    <row r="191" spans="1:35" s="41" customFormat="1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1"/>
      <c r="N191" s="61"/>
      <c r="O191" s="61"/>
      <c r="P191" s="61"/>
      <c r="Q191" s="61"/>
      <c r="R191" s="67"/>
      <c r="S191" s="67"/>
      <c r="T191" s="67"/>
      <c r="U191" s="67"/>
      <c r="V191" s="67"/>
      <c r="W191" s="67"/>
      <c r="X191" s="67"/>
      <c r="Y191" s="67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</row>
    <row r="192" spans="1:35" s="41" customFormat="1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1"/>
      <c r="N192" s="61"/>
      <c r="O192" s="61"/>
      <c r="P192" s="61"/>
      <c r="Q192" s="61"/>
      <c r="R192" s="67"/>
      <c r="S192" s="67"/>
      <c r="T192" s="67"/>
      <c r="U192" s="67"/>
      <c r="V192" s="67"/>
      <c r="W192" s="67"/>
      <c r="X192" s="67"/>
      <c r="Y192" s="67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</row>
    <row r="193" spans="1:35" s="41" customFormat="1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1"/>
      <c r="N193" s="61"/>
      <c r="O193" s="61"/>
      <c r="P193" s="61"/>
      <c r="Q193" s="61"/>
      <c r="R193" s="67"/>
      <c r="S193" s="67"/>
      <c r="T193" s="67"/>
      <c r="U193" s="67"/>
      <c r="V193" s="67"/>
      <c r="W193" s="67"/>
      <c r="X193" s="67"/>
      <c r="Y193" s="67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41" customFormat="1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1"/>
      <c r="N194" s="61"/>
      <c r="O194" s="61"/>
      <c r="P194" s="61"/>
      <c r="Q194" s="61"/>
      <c r="R194" s="67"/>
      <c r="S194" s="67"/>
      <c r="T194" s="67"/>
      <c r="U194" s="67"/>
      <c r="V194" s="67"/>
      <c r="W194" s="67"/>
      <c r="X194" s="67"/>
      <c r="Y194" s="67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s="41" customFormat="1" ht="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1"/>
      <c r="N195" s="61"/>
      <c r="O195" s="61"/>
      <c r="P195" s="61"/>
      <c r="Q195" s="61"/>
      <c r="R195" s="67"/>
      <c r="S195" s="67"/>
      <c r="T195" s="67"/>
      <c r="U195" s="67"/>
      <c r="V195" s="67"/>
      <c r="W195" s="67"/>
      <c r="X195" s="67"/>
      <c r="Y195" s="67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s="41" customFormat="1" ht="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1"/>
      <c r="N196" s="61"/>
      <c r="O196" s="61"/>
      <c r="P196" s="61"/>
      <c r="Q196" s="61"/>
      <c r="R196" s="67"/>
      <c r="S196" s="67"/>
      <c r="T196" s="67"/>
      <c r="U196" s="67"/>
      <c r="V196" s="67"/>
      <c r="W196" s="67"/>
      <c r="X196" s="67"/>
      <c r="Y196" s="67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s="41" customFormat="1" ht="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1"/>
      <c r="N197" s="61"/>
      <c r="O197" s="61"/>
      <c r="P197" s="61"/>
      <c r="Q197" s="61"/>
      <c r="R197" s="67"/>
      <c r="S197" s="67"/>
      <c r="T197" s="67"/>
      <c r="U197" s="67"/>
      <c r="V197" s="67"/>
      <c r="W197" s="67"/>
      <c r="X197" s="67"/>
      <c r="Y197" s="67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39"/>
      <c r="N198" s="39"/>
      <c r="O198" s="39"/>
      <c r="P198" s="39"/>
      <c r="Q198" s="39"/>
      <c r="R198" s="66"/>
      <c r="S198" s="66"/>
      <c r="T198" s="66"/>
      <c r="U198" s="66"/>
      <c r="V198" s="66"/>
      <c r="W198" s="66"/>
      <c r="X198" s="66"/>
      <c r="Y198" s="66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</row>
    <row r="199" spans="1:35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39"/>
      <c r="N199" s="39"/>
      <c r="O199" s="39"/>
      <c r="P199" s="39"/>
      <c r="Q199" s="39"/>
      <c r="R199" s="66"/>
      <c r="S199" s="66"/>
      <c r="T199" s="66"/>
      <c r="U199" s="66"/>
      <c r="V199" s="66"/>
      <c r="W199" s="66"/>
      <c r="X199" s="66"/>
      <c r="Y199" s="66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1:35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39"/>
      <c r="N200" s="39"/>
      <c r="O200" s="39"/>
      <c r="P200" s="39"/>
      <c r="Q200" s="39"/>
      <c r="R200" s="66"/>
      <c r="S200" s="66"/>
      <c r="T200" s="66"/>
      <c r="U200" s="66"/>
      <c r="V200" s="66"/>
      <c r="W200" s="66"/>
      <c r="X200" s="66"/>
      <c r="Y200" s="66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</sheetData>
  <sheetProtection/>
  <mergeCells count="21">
    <mergeCell ref="J13:AI13"/>
    <mergeCell ref="J14:AI14"/>
    <mergeCell ref="I17:O18"/>
    <mergeCell ref="AA16:AA18"/>
    <mergeCell ref="AE1:AI1"/>
    <mergeCell ref="AE2:AI2"/>
    <mergeCell ref="D6:AI6"/>
    <mergeCell ref="D9:AI9"/>
    <mergeCell ref="AE4:AI4"/>
    <mergeCell ref="D7:AI7"/>
    <mergeCell ref="D8:AI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P16:Y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2013-12-16T08:21:45Z</cp:lastPrinted>
  <dcterms:created xsi:type="dcterms:W3CDTF">2011-12-09T07:36:49Z</dcterms:created>
  <dcterms:modified xsi:type="dcterms:W3CDTF">2013-12-16T08:56:27Z</dcterms:modified>
  <cp:category/>
  <cp:version/>
  <cp:contentType/>
  <cp:contentStatus/>
</cp:coreProperties>
</file>