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3'!$B$1:$AL$108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<sst xmlns="http://schemas.openxmlformats.org/spreadsheetml/2006/main" count="758" uniqueCount="181">
  <si>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</si>
  <si>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</si>
  <si>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</si>
  <si>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</si>
  <si>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</si>
  <si>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</si>
  <si>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</si>
  <si>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</si>
  <si>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</si>
  <si>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</si>
  <si>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</si>
  <si>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</si>
  <si>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</si>
  <si>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</si>
  <si>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</si>
  <si>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</si>
  <si>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</si>
  <si>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</si>
  <si>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</si>
  <si>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</si>
  <si>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</si>
  <si>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</si>
  <si>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</si>
  <si>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</si>
  <si>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</si>
  <si>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</si>
  <si>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</si>
  <si>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</si>
  <si>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</si>
  <si>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</si>
  <si>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</si>
  <si>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</si>
  <si>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</si>
  <si>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</si>
  <si>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</si>
  <si>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</si>
  <si>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</si>
  <si>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</si>
  <si>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</si>
  <si>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</si>
  <si>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</si>
  <si>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</si>
  <si>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</si>
  <si>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</si>
  <si>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</si>
  <si>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</si>
  <si>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</si>
  <si>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</si>
  <si>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</si>
  <si>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</si>
  <si>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</si>
  <si>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</si>
  <si>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</si>
  <si>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</si>
  <si>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</si>
  <si>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</si>
  <si>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</si>
  <si>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</si>
  <si>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</si>
  <si>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</si>
  <si>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</si>
  <si>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</si>
  <si>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</si>
  <si>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</si>
  <si>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</si>
  <si>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</si>
  <si>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</si>
  <si>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</si>
  <si>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</si>
  <si>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</si>
  <si>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</si>
  <si>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</si>
  <si>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</si>
  <si>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</si>
  <si>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</si>
  <si>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</si>
  <si>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</si>
  <si>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</si>
  <si>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</si>
  <si>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</si>
  <si>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</si>
  <si>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</si>
  <si>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</si>
  <si>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</si>
  <si>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</si>
  <si>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</si>
  <si>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</si>
  <si>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</si>
  <si>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</si>
  <si>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</si>
  <si>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</si>
  <si>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</si>
  <si>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</si>
  <si>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</si>
  <si>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</si>
  <si>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</si>
  <si>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</si>
  <si>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</si>
  <si>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</si>
  <si>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</si>
  <si>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</si>
  <si>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</si>
  <si>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</si>
  <si>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</si>
  <si>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</si>
  <si>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</si>
  <si>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</si>
  <si>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</si>
  <si>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</si>
  <si>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</si>
  <si>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</si>
  <si>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</si>
  <si>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</si>
  <si>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</si>
  <si>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</si>
  <si>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</si>
  <si>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</si>
  <si>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</si>
  <si>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</si>
  <si>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</si>
  <si>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</si>
  <si>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</si>
  <si>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</si>
  <si>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</si>
  <si>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</si>
  <si>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</si>
  <si>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</si>
  <si>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</si>
  <si>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</si>
  <si>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</si>
  <si>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</si>
  <si>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</si>
  <si>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</si>
  <si>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</si>
  <si>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</si>
  <si>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</si>
  <si>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</si>
  <si>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</si>
  <si>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</si>
  <si>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</si>
  <si>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</si>
  <si>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</si>
  <si>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</si>
  <si>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</si>
  <si>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</si>
  <si>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</si>
  <si>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</si>
  <si>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</si>
  <si>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</si>
  <si>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</si>
  <si>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</si>
  <si>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</si>
  <si>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</si>
  <si>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</si>
  <si>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</si>
  <si>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</si>
  <si>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</si>
  <si>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</si>
  <si>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</si>
  <si>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</si>
  <si>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</si>
  <si>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</si>
  <si>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</si>
  <si>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</si>
  <si>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</si>
  <si>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</si>
  <si>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</si>
  <si>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</si>
  <si>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П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</si>
  <si>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</si>
  <si>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</si>
  <si>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</si>
  <si>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</si>
  <si>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</si>
  <si>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</si>
  <si>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</si>
  <si>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</si>
  <si>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</si>
  <si>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</si>
  <si>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</si>
  <si>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Задача 3 "Создание условий для развития электросетевого комплекса поселка Максатиха"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</si>
</sst>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47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vertical="top" wrapText="1"/>
    </xf>
    <xf numFmtId="0" fontId="46" fillId="22" borderId="11" xfId="0" applyFont="1" applyFill="1" applyBorder="1" applyAlignment="1">
      <alignment vertical="top" wrapText="1"/>
    </xf>
    <xf numFmtId="0" fontId="47" fillId="22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/>
    </xf>
    <xf numFmtId="0" fontId="49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49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50" fillId="3" borderId="11" xfId="0" applyFont="1" applyFill="1" applyBorder="1" applyAlignment="1">
      <alignment/>
    </xf>
    <xf numFmtId="0" fontId="50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46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justify" vertical="top" wrapText="1"/>
    </xf>
    <xf numFmtId="0" fontId="46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49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46" fillId="3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/>
    </xf>
    <xf numFmtId="0" fontId="1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47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/>
    </xf>
    <xf numFmtId="0" fontId="47" fillId="25" borderId="11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 vertical="top" wrapText="1"/>
    </xf>
    <xf numFmtId="0" fontId="46" fillId="22" borderId="11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9" fillId="24" borderId="14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4" t="s">
        <v>84</v>
      </c>
      <c r="AD1" s="214"/>
    </row>
    <row r="2" spans="29:30" ht="162" customHeight="1">
      <c r="AC2" s="231" t="s">
        <v>88</v>
      </c>
      <c r="AD2" s="231"/>
    </row>
    <row r="3" spans="1:30" ht="18.75">
      <c r="A3" s="11"/>
      <c r="B3" s="11"/>
      <c r="C3" s="218" t="s">
        <v>68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30" ht="18.75">
      <c r="A4" s="11"/>
      <c r="B4" s="11"/>
      <c r="C4" s="218" t="s">
        <v>87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</row>
    <row r="5" spans="1:30" ht="18.75">
      <c r="A5" s="11"/>
      <c r="B5" s="11"/>
      <c r="C5" s="218" t="s">
        <v>83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30" ht="18.75">
      <c r="A6" s="11"/>
      <c r="B6" s="11"/>
      <c r="C6" s="229" t="s">
        <v>67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</row>
    <row r="7" spans="1:30" ht="18.75">
      <c r="A7" s="11"/>
      <c r="B7" s="11"/>
      <c r="C7" s="230" t="s">
        <v>82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</row>
    <row r="8" spans="1:30" ht="18.75">
      <c r="A8" s="11"/>
      <c r="B8" s="11"/>
      <c r="C8" s="218" t="s">
        <v>69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</row>
    <row r="9" spans="1:30" ht="18.75">
      <c r="A9" s="11"/>
      <c r="B9" s="11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</row>
    <row r="10" spans="1:30" ht="19.5">
      <c r="A10" s="11"/>
      <c r="B10" s="11"/>
      <c r="C10" s="219" t="s">
        <v>7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</row>
    <row r="11" spans="1:59" s="1" customFormat="1" ht="15.75" customHeight="1">
      <c r="A11" s="11"/>
      <c r="B11" s="11"/>
      <c r="C11" s="216" t="s">
        <v>70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5" t="s">
        <v>71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 t="s">
        <v>34</v>
      </c>
      <c r="P13" s="217"/>
      <c r="Q13" s="217"/>
      <c r="R13" s="217"/>
      <c r="S13" s="217"/>
      <c r="T13" s="217"/>
      <c r="U13" s="217"/>
      <c r="V13" s="217"/>
      <c r="W13" s="217"/>
      <c r="X13" s="217"/>
      <c r="Y13" s="217" t="s">
        <v>36</v>
      </c>
      <c r="Z13" s="211" t="s">
        <v>0</v>
      </c>
      <c r="AA13" s="220" t="s">
        <v>66</v>
      </c>
      <c r="AB13" s="220"/>
      <c r="AC13" s="220"/>
      <c r="AD13" s="22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7" t="s">
        <v>45</v>
      </c>
      <c r="B14" s="217"/>
      <c r="C14" s="217"/>
      <c r="D14" s="217" t="s">
        <v>46</v>
      </c>
      <c r="E14" s="217"/>
      <c r="F14" s="217" t="s">
        <v>47</v>
      </c>
      <c r="G14" s="217"/>
      <c r="H14" s="217" t="s">
        <v>44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21"/>
      <c r="Z14" s="212"/>
      <c r="AA14" s="220" t="s">
        <v>65</v>
      </c>
      <c r="AB14" s="220" t="s">
        <v>64</v>
      </c>
      <c r="AC14" s="220" t="s">
        <v>63</v>
      </c>
      <c r="AD14" s="220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21"/>
      <c r="Z15" s="212"/>
      <c r="AA15" s="220"/>
      <c r="AB15" s="220"/>
      <c r="AC15" s="220"/>
      <c r="AD15" s="22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21"/>
      <c r="Z16" s="213"/>
      <c r="AA16" s="220"/>
      <c r="AB16" s="220"/>
      <c r="AC16" s="220"/>
      <c r="AD16" s="22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227" t="s">
        <v>77</v>
      </c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223" t="s">
        <v>72</v>
      </c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5"/>
      <c r="AD72" s="226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223" t="s">
        <v>73</v>
      </c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223" t="s">
        <v>74</v>
      </c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223"/>
      <c r="K75" s="223" t="s">
        <v>55</v>
      </c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222" t="s">
        <v>75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AB76" s="224" t="s">
        <v>54</v>
      </c>
      <c r="AC76" s="224"/>
      <c r="AD76" s="224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222" t="s">
        <v>53</v>
      </c>
      <c r="K77" s="222"/>
      <c r="L77" s="222"/>
      <c r="M77" s="222"/>
      <c r="N77" s="222"/>
      <c r="O77" s="222"/>
      <c r="P77" s="222"/>
      <c r="Q77" s="222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  <mergeCell ref="AA13:AD13"/>
    <mergeCell ref="J71:AD71"/>
    <mergeCell ref="Z13:Z16"/>
    <mergeCell ref="AB14:AB16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70" zoomScaleSheetLayoutView="100" zoomScalePageLayoutView="0" workbookViewId="0" topLeftCell="A5">
      <selection activeCell="AF44" sqref="AF4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214" t="s">
        <v>35</v>
      </c>
      <c r="AI1" s="214"/>
      <c r="AJ1" s="214"/>
      <c r="AK1" s="214"/>
      <c r="AL1" s="214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40" t="s">
        <v>154</v>
      </c>
      <c r="AI2" s="240"/>
      <c r="AJ2" s="240"/>
      <c r="AK2" s="240"/>
      <c r="AL2" s="240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231"/>
      <c r="AI4" s="231"/>
      <c r="AJ4" s="231"/>
      <c r="AK4" s="231"/>
      <c r="AL4" s="23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43" t="s">
        <v>86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33" t="s">
        <v>153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42" t="s">
        <v>76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32" t="s">
        <v>118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33" t="s">
        <v>85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6" t="s">
        <v>51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6" t="s">
        <v>52</v>
      </c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41" customFormat="1" ht="15" customHeight="1">
      <c r="A16" s="61"/>
      <c r="B16" s="217" t="s">
        <v>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197"/>
      <c r="Q16" s="197"/>
      <c r="R16" s="197"/>
      <c r="S16" s="234" t="s">
        <v>34</v>
      </c>
      <c r="T16" s="235"/>
      <c r="U16" s="235"/>
      <c r="V16" s="235"/>
      <c r="W16" s="235"/>
      <c r="X16" s="235"/>
      <c r="Y16" s="235"/>
      <c r="Z16" s="235"/>
      <c r="AA16" s="235"/>
      <c r="AB16" s="235"/>
      <c r="AC16" s="217" t="s">
        <v>36</v>
      </c>
      <c r="AD16" s="217" t="s">
        <v>0</v>
      </c>
      <c r="AE16" s="217" t="s">
        <v>37</v>
      </c>
      <c r="AF16" s="217"/>
      <c r="AG16" s="217"/>
      <c r="AH16" s="217"/>
      <c r="AI16" s="217"/>
      <c r="AJ16" s="217"/>
      <c r="AK16" s="220" t="s">
        <v>9</v>
      </c>
      <c r="AL16" s="220"/>
      <c r="AM16" s="61"/>
    </row>
    <row r="17" spans="1:39" s="41" customFormat="1" ht="15" customHeight="1">
      <c r="A17" s="61"/>
      <c r="B17" s="217" t="s">
        <v>45</v>
      </c>
      <c r="C17" s="217"/>
      <c r="D17" s="217"/>
      <c r="E17" s="217" t="s">
        <v>46</v>
      </c>
      <c r="F17" s="217"/>
      <c r="G17" s="217" t="s">
        <v>47</v>
      </c>
      <c r="H17" s="217"/>
      <c r="I17" s="244" t="s">
        <v>44</v>
      </c>
      <c r="J17" s="235"/>
      <c r="K17" s="235"/>
      <c r="L17" s="235"/>
      <c r="M17" s="235"/>
      <c r="N17" s="235"/>
      <c r="O17" s="245"/>
      <c r="P17" s="198"/>
      <c r="Q17" s="198"/>
      <c r="R17" s="198"/>
      <c r="S17" s="236"/>
      <c r="T17" s="237"/>
      <c r="U17" s="237"/>
      <c r="V17" s="237"/>
      <c r="W17" s="237"/>
      <c r="X17" s="237"/>
      <c r="Y17" s="237"/>
      <c r="Z17" s="237"/>
      <c r="AA17" s="237"/>
      <c r="AB17" s="237"/>
      <c r="AC17" s="217"/>
      <c r="AD17" s="217"/>
      <c r="AE17" s="217"/>
      <c r="AF17" s="217"/>
      <c r="AG17" s="217"/>
      <c r="AH17" s="217"/>
      <c r="AI17" s="217"/>
      <c r="AJ17" s="217"/>
      <c r="AK17" s="220"/>
      <c r="AL17" s="220"/>
      <c r="AM17" s="61"/>
    </row>
    <row r="18" spans="1:39" s="41" customFormat="1" ht="25.5">
      <c r="A18" s="61"/>
      <c r="B18" s="217"/>
      <c r="C18" s="217"/>
      <c r="D18" s="217"/>
      <c r="E18" s="217"/>
      <c r="F18" s="217"/>
      <c r="G18" s="217"/>
      <c r="H18" s="217"/>
      <c r="I18" s="246"/>
      <c r="J18" s="239"/>
      <c r="K18" s="239"/>
      <c r="L18" s="239"/>
      <c r="M18" s="239"/>
      <c r="N18" s="239"/>
      <c r="O18" s="247"/>
      <c r="P18" s="199"/>
      <c r="Q18" s="199"/>
      <c r="R18" s="199"/>
      <c r="S18" s="238"/>
      <c r="T18" s="239"/>
      <c r="U18" s="239"/>
      <c r="V18" s="239"/>
      <c r="W18" s="239"/>
      <c r="X18" s="239"/>
      <c r="Y18" s="239"/>
      <c r="Z18" s="239"/>
      <c r="AA18" s="239"/>
      <c r="AB18" s="239"/>
      <c r="AC18" s="217"/>
      <c r="AD18" s="217"/>
      <c r="AE18" s="58" t="s">
        <v>101</v>
      </c>
      <c r="AF18" s="58" t="s">
        <v>102</v>
      </c>
      <c r="AG18" s="58" t="s">
        <v>103</v>
      </c>
      <c r="AH18" s="58" t="s">
        <v>104</v>
      </c>
      <c r="AI18" s="58" t="s">
        <v>122</v>
      </c>
      <c r="AJ18" s="58" t="s">
        <v>6</v>
      </c>
      <c r="AK18" s="60" t="s">
        <v>1</v>
      </c>
      <c r="AL18" s="60" t="s">
        <v>2</v>
      </c>
      <c r="AM18" s="61"/>
    </row>
    <row r="19" spans="1:39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9"/>
      <c r="Q19" s="59"/>
      <c r="R19" s="59"/>
      <c r="S19" s="58">
        <v>15</v>
      </c>
      <c r="T19" s="59">
        <v>16</v>
      </c>
      <c r="U19" s="58">
        <v>17</v>
      </c>
      <c r="V19" s="59">
        <v>18</v>
      </c>
      <c r="W19" s="58">
        <v>19</v>
      </c>
      <c r="X19" s="59">
        <v>20</v>
      </c>
      <c r="Y19" s="58">
        <v>21</v>
      </c>
      <c r="Z19" s="59">
        <v>22</v>
      </c>
      <c r="AA19" s="58">
        <v>23</v>
      </c>
      <c r="AB19" s="59">
        <v>24</v>
      </c>
      <c r="AC19" s="58">
        <v>25</v>
      </c>
      <c r="AD19" s="59">
        <v>26</v>
      </c>
      <c r="AE19" s="58">
        <v>27</v>
      </c>
      <c r="AF19" s="59">
        <v>28</v>
      </c>
      <c r="AG19" s="58">
        <v>29</v>
      </c>
      <c r="AH19" s="59">
        <v>30</v>
      </c>
      <c r="AI19" s="58">
        <v>31</v>
      </c>
      <c r="AJ19" s="59">
        <v>32</v>
      </c>
      <c r="AK19" s="58">
        <v>33</v>
      </c>
      <c r="AL19" s="59">
        <v>34</v>
      </c>
      <c r="AM19" s="61"/>
    </row>
    <row r="20" spans="1:39" s="41" customFormat="1" ht="24.75" customHeight="1">
      <c r="A20" s="61"/>
      <c r="B20" s="71">
        <v>6</v>
      </c>
      <c r="C20" s="71">
        <v>0</v>
      </c>
      <c r="D20" s="71">
        <v>2</v>
      </c>
      <c r="E20" s="72">
        <v>0</v>
      </c>
      <c r="F20" s="72">
        <v>5</v>
      </c>
      <c r="G20" s="72">
        <v>0</v>
      </c>
      <c r="H20" s="72">
        <v>0</v>
      </c>
      <c r="I20" s="72">
        <v>0</v>
      </c>
      <c r="J20" s="71">
        <v>6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3" t="s">
        <v>111</v>
      </c>
      <c r="AD20" s="74" t="s">
        <v>3</v>
      </c>
      <c r="AE20" s="120">
        <f>(AE26+AE42+AE85)</f>
        <v>11119.137199999997</v>
      </c>
      <c r="AF20" s="120">
        <f>(AF26+AF42+AF85)</f>
        <v>6350.66</v>
      </c>
      <c r="AG20" s="120">
        <f>(AG26+AG42+AG85)</f>
        <v>7297.6</v>
      </c>
      <c r="AH20" s="120">
        <f>(AH26+AH42+AH85)</f>
        <v>2437.6</v>
      </c>
      <c r="AI20" s="120">
        <f>(AI26+AI42+AI85)</f>
        <v>2437.6</v>
      </c>
      <c r="AJ20" s="75"/>
      <c r="AK20" s="75">
        <f>(AE20+AF20+AG20+AH20+AI20)</f>
        <v>29642.597199999997</v>
      </c>
      <c r="AL20" s="115">
        <v>2019</v>
      </c>
      <c r="AM20" s="61"/>
    </row>
    <row r="21" spans="1:39" s="41" customFormat="1" ht="24.75" customHeight="1">
      <c r="A21" s="61"/>
      <c r="B21" s="142"/>
      <c r="C21" s="142"/>
      <c r="D21" s="142"/>
      <c r="E21" s="143"/>
      <c r="F21" s="143"/>
      <c r="G21" s="143"/>
      <c r="H21" s="143"/>
      <c r="I21" s="143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4" t="s">
        <v>120</v>
      </c>
      <c r="AD21" s="145" t="s">
        <v>3</v>
      </c>
      <c r="AE21" s="146">
        <f>(AE27+AE43+AE86)</f>
        <v>10236.96883</v>
      </c>
      <c r="AF21" s="146">
        <f>(AF26+AF42+AF85)</f>
        <v>6350.66</v>
      </c>
      <c r="AG21" s="146">
        <f>(AG27+AG43)</f>
        <v>6297.6</v>
      </c>
      <c r="AH21" s="146">
        <f>(AH27+AH43)</f>
        <v>2437.6</v>
      </c>
      <c r="AI21" s="146">
        <f>(AI27+AI43)</f>
        <v>2437.6</v>
      </c>
      <c r="AJ21" s="147"/>
      <c r="AK21" s="147">
        <f>(AE21+AF21+AG21+AH21+AI21)</f>
        <v>27760.428829999997</v>
      </c>
      <c r="AL21" s="115">
        <v>2019</v>
      </c>
      <c r="AM21" s="61"/>
    </row>
    <row r="22" spans="1:39" s="41" customFormat="1" ht="24.75" customHeight="1">
      <c r="A22" s="61"/>
      <c r="B22" s="142"/>
      <c r="C22" s="142"/>
      <c r="D22" s="142"/>
      <c r="E22" s="143"/>
      <c r="F22" s="143"/>
      <c r="G22" s="143"/>
      <c r="H22" s="143"/>
      <c r="I22" s="143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4" t="s">
        <v>137</v>
      </c>
      <c r="AD22" s="145" t="s">
        <v>3</v>
      </c>
      <c r="AE22" s="146">
        <f>(AE28+AE44+AE87)</f>
        <v>882.1683700000001</v>
      </c>
      <c r="AF22" s="146"/>
      <c r="AG22" s="146"/>
      <c r="AH22" s="146"/>
      <c r="AI22" s="146"/>
      <c r="AJ22" s="147"/>
      <c r="AK22" s="147"/>
      <c r="AL22" s="115">
        <v>2019</v>
      </c>
      <c r="AM22" s="61"/>
    </row>
    <row r="23" spans="1:39" s="41" customFormat="1" ht="24">
      <c r="A23" s="61"/>
      <c r="B23" s="97" t="s">
        <v>112</v>
      </c>
      <c r="C23" s="97" t="s">
        <v>112</v>
      </c>
      <c r="D23" s="97" t="s">
        <v>112</v>
      </c>
      <c r="E23" s="98" t="s">
        <v>112</v>
      </c>
      <c r="F23" s="98" t="s">
        <v>112</v>
      </c>
      <c r="G23" s="98" t="s">
        <v>112</v>
      </c>
      <c r="H23" s="98" t="s">
        <v>112</v>
      </c>
      <c r="I23" s="98" t="s">
        <v>112</v>
      </c>
      <c r="J23" s="97" t="s">
        <v>112</v>
      </c>
      <c r="K23" s="97" t="s">
        <v>112</v>
      </c>
      <c r="L23" s="97" t="s">
        <v>112</v>
      </c>
      <c r="M23" s="97" t="s">
        <v>112</v>
      </c>
      <c r="N23" s="97" t="s">
        <v>112</v>
      </c>
      <c r="O23" s="97" t="s">
        <v>112</v>
      </c>
      <c r="P23" s="97"/>
      <c r="Q23" s="97"/>
      <c r="R23" s="97"/>
      <c r="S23" s="56"/>
      <c r="T23" s="56"/>
      <c r="U23" s="62"/>
      <c r="V23" s="62"/>
      <c r="W23" s="62"/>
      <c r="X23" s="62"/>
      <c r="Y23" s="62"/>
      <c r="Z23" s="62"/>
      <c r="AA23" s="62"/>
      <c r="AB23" s="62"/>
      <c r="AC23" s="68" t="s">
        <v>89</v>
      </c>
      <c r="AD23" s="52"/>
      <c r="AE23" s="121"/>
      <c r="AF23" s="63"/>
      <c r="AG23" s="63"/>
      <c r="AH23" s="63"/>
      <c r="AI23" s="63"/>
      <c r="AJ23" s="63"/>
      <c r="AK23" s="70">
        <f aca="true" t="shared" si="0" ref="AK23:AK68">(AE23+AF23+AG23+AH23+AI23)</f>
        <v>0</v>
      </c>
      <c r="AL23" s="115">
        <v>2019</v>
      </c>
      <c r="AM23" s="61"/>
    </row>
    <row r="24" spans="1:39" s="41" customFormat="1" ht="15">
      <c r="A24" s="61"/>
      <c r="B24" s="97" t="s">
        <v>112</v>
      </c>
      <c r="C24" s="97" t="s">
        <v>112</v>
      </c>
      <c r="D24" s="97" t="s">
        <v>112</v>
      </c>
      <c r="E24" s="98" t="s">
        <v>112</v>
      </c>
      <c r="F24" s="98" t="s">
        <v>112</v>
      </c>
      <c r="G24" s="98" t="s">
        <v>112</v>
      </c>
      <c r="H24" s="98" t="s">
        <v>112</v>
      </c>
      <c r="I24" s="98" t="s">
        <v>112</v>
      </c>
      <c r="J24" s="97" t="s">
        <v>112</v>
      </c>
      <c r="K24" s="97" t="s">
        <v>112</v>
      </c>
      <c r="L24" s="97" t="s">
        <v>112</v>
      </c>
      <c r="M24" s="97" t="s">
        <v>112</v>
      </c>
      <c r="N24" s="97" t="s">
        <v>112</v>
      </c>
      <c r="O24" s="97" t="s">
        <v>112</v>
      </c>
      <c r="P24" s="97"/>
      <c r="Q24" s="97"/>
      <c r="R24" s="97"/>
      <c r="S24" s="56"/>
      <c r="T24" s="56"/>
      <c r="U24" s="62"/>
      <c r="V24" s="62"/>
      <c r="W24" s="62"/>
      <c r="X24" s="62"/>
      <c r="Y24" s="62"/>
      <c r="Z24" s="62"/>
      <c r="AA24" s="62"/>
      <c r="AB24" s="62"/>
      <c r="AC24" s="69" t="s">
        <v>90</v>
      </c>
      <c r="AD24" s="52" t="s">
        <v>105</v>
      </c>
      <c r="AE24" s="121">
        <v>0</v>
      </c>
      <c r="AF24" s="63">
        <v>25</v>
      </c>
      <c r="AG24" s="63">
        <v>30</v>
      </c>
      <c r="AH24" s="63">
        <v>35</v>
      </c>
      <c r="AI24" s="63">
        <v>50</v>
      </c>
      <c r="AJ24" s="63"/>
      <c r="AK24" s="70">
        <f t="shared" si="0"/>
        <v>140</v>
      </c>
      <c r="AL24" s="115">
        <v>2019</v>
      </c>
      <c r="AM24" s="61"/>
    </row>
    <row r="25" spans="1:39" s="41" customFormat="1" ht="15">
      <c r="A25" s="61"/>
      <c r="B25" s="97" t="s">
        <v>112</v>
      </c>
      <c r="C25" s="97" t="s">
        <v>112</v>
      </c>
      <c r="D25" s="97" t="s">
        <v>112</v>
      </c>
      <c r="E25" s="98" t="s">
        <v>112</v>
      </c>
      <c r="F25" s="98" t="s">
        <v>112</v>
      </c>
      <c r="G25" s="98" t="s">
        <v>112</v>
      </c>
      <c r="H25" s="98" t="s">
        <v>112</v>
      </c>
      <c r="I25" s="98" t="s">
        <v>112</v>
      </c>
      <c r="J25" s="97" t="s">
        <v>112</v>
      </c>
      <c r="K25" s="97" t="s">
        <v>112</v>
      </c>
      <c r="L25" s="97" t="s">
        <v>112</v>
      </c>
      <c r="M25" s="97" t="s">
        <v>112</v>
      </c>
      <c r="N25" s="97" t="s">
        <v>112</v>
      </c>
      <c r="O25" s="97" t="s">
        <v>112</v>
      </c>
      <c r="P25" s="97"/>
      <c r="Q25" s="97"/>
      <c r="R25" s="97"/>
      <c r="S25" s="56"/>
      <c r="T25" s="56"/>
      <c r="U25" s="62"/>
      <c r="V25" s="62"/>
      <c r="W25" s="62"/>
      <c r="X25" s="62"/>
      <c r="Y25" s="62"/>
      <c r="Z25" s="62"/>
      <c r="AA25" s="62"/>
      <c r="AB25" s="62"/>
      <c r="AC25" s="69" t="s">
        <v>91</v>
      </c>
      <c r="AD25" s="52" t="s">
        <v>105</v>
      </c>
      <c r="AE25" s="121">
        <v>76</v>
      </c>
      <c r="AF25" s="63">
        <v>72</v>
      </c>
      <c r="AG25" s="63">
        <v>70</v>
      </c>
      <c r="AH25" s="63">
        <v>65</v>
      </c>
      <c r="AI25" s="63">
        <v>60</v>
      </c>
      <c r="AJ25" s="63"/>
      <c r="AK25" s="70">
        <f t="shared" si="0"/>
        <v>343</v>
      </c>
      <c r="AL25" s="115">
        <v>2019</v>
      </c>
      <c r="AM25" s="61"/>
    </row>
    <row r="26" spans="1:39" s="64" customFormat="1" ht="15">
      <c r="A26" s="61"/>
      <c r="B26" s="99">
        <v>6</v>
      </c>
      <c r="C26" s="99">
        <v>0</v>
      </c>
      <c r="D26" s="99">
        <v>2</v>
      </c>
      <c r="E26" s="100">
        <v>0</v>
      </c>
      <c r="F26" s="100">
        <v>5</v>
      </c>
      <c r="G26" s="100">
        <v>0</v>
      </c>
      <c r="H26" s="100">
        <v>1</v>
      </c>
      <c r="I26" s="100">
        <v>0</v>
      </c>
      <c r="J26" s="99">
        <v>6</v>
      </c>
      <c r="K26" s="99">
        <v>1</v>
      </c>
      <c r="L26" s="99">
        <v>6</v>
      </c>
      <c r="M26" s="99">
        <v>3</v>
      </c>
      <c r="N26" s="99">
        <v>0</v>
      </c>
      <c r="O26" s="99">
        <v>0</v>
      </c>
      <c r="P26" s="99"/>
      <c r="Q26" s="99"/>
      <c r="R26" s="99"/>
      <c r="S26" s="76"/>
      <c r="T26" s="76"/>
      <c r="U26" s="77"/>
      <c r="V26" s="77"/>
      <c r="W26" s="77"/>
      <c r="X26" s="77"/>
      <c r="Y26" s="77"/>
      <c r="Z26" s="77"/>
      <c r="AA26" s="77"/>
      <c r="AB26" s="77"/>
      <c r="AC26" s="78" t="s">
        <v>92</v>
      </c>
      <c r="AD26" s="79" t="s">
        <v>3</v>
      </c>
      <c r="AE26" s="122">
        <f>(AE32+AE29)</f>
        <v>338.8</v>
      </c>
      <c r="AF26" s="122">
        <f>(AF32+AF29)</f>
        <v>140</v>
      </c>
      <c r="AG26" s="122">
        <f>(AG32+AG29)</f>
        <v>0</v>
      </c>
      <c r="AH26" s="122">
        <f>(AH32+AH29)</f>
        <v>0</v>
      </c>
      <c r="AI26" s="122">
        <f>(AI32+AI29)</f>
        <v>0</v>
      </c>
      <c r="AJ26" s="80"/>
      <c r="AK26" s="81">
        <f t="shared" si="0"/>
        <v>478.8</v>
      </c>
      <c r="AL26" s="115">
        <v>2019</v>
      </c>
      <c r="AM26" s="61"/>
    </row>
    <row r="27" spans="1:39" s="64" customFormat="1" ht="15">
      <c r="A27" s="61"/>
      <c r="B27" s="148"/>
      <c r="C27" s="148"/>
      <c r="D27" s="148"/>
      <c r="E27" s="149"/>
      <c r="F27" s="149"/>
      <c r="G27" s="149"/>
      <c r="H27" s="149"/>
      <c r="I27" s="149"/>
      <c r="J27" s="148"/>
      <c r="K27" s="148"/>
      <c r="L27" s="148"/>
      <c r="M27" s="148"/>
      <c r="N27" s="148"/>
      <c r="O27" s="148"/>
      <c r="P27" s="148"/>
      <c r="Q27" s="148"/>
      <c r="R27" s="148"/>
      <c r="S27" s="150"/>
      <c r="T27" s="150"/>
      <c r="U27" s="151"/>
      <c r="V27" s="151"/>
      <c r="W27" s="151"/>
      <c r="X27" s="151"/>
      <c r="Y27" s="151"/>
      <c r="Z27" s="151"/>
      <c r="AA27" s="151"/>
      <c r="AB27" s="151"/>
      <c r="AC27" s="152" t="s">
        <v>120</v>
      </c>
      <c r="AD27" s="145" t="s">
        <v>3</v>
      </c>
      <c r="AE27" s="153">
        <f>(AE33)</f>
        <v>338.8</v>
      </c>
      <c r="AF27" s="154">
        <f>(AF33)</f>
        <v>140</v>
      </c>
      <c r="AG27" s="154">
        <f>(AG33)</f>
        <v>0</v>
      </c>
      <c r="AH27" s="154">
        <f>(AH33)</f>
        <v>0</v>
      </c>
      <c r="AI27" s="154">
        <f>(AI33)</f>
        <v>0</v>
      </c>
      <c r="AJ27" s="155"/>
      <c r="AK27" s="156">
        <f t="shared" si="0"/>
        <v>478.8</v>
      </c>
      <c r="AL27" s="115">
        <v>2019</v>
      </c>
      <c r="AM27" s="61"/>
    </row>
    <row r="28" spans="1:39" s="64" customFormat="1" ht="15">
      <c r="A28" s="61"/>
      <c r="B28" s="148"/>
      <c r="C28" s="148"/>
      <c r="D28" s="148"/>
      <c r="E28" s="149"/>
      <c r="F28" s="149"/>
      <c r="G28" s="149"/>
      <c r="H28" s="149"/>
      <c r="I28" s="149"/>
      <c r="J28" s="148"/>
      <c r="K28" s="148"/>
      <c r="L28" s="148"/>
      <c r="M28" s="148"/>
      <c r="N28" s="148"/>
      <c r="O28" s="148"/>
      <c r="P28" s="148"/>
      <c r="Q28" s="148"/>
      <c r="R28" s="148"/>
      <c r="S28" s="150"/>
      <c r="T28" s="150"/>
      <c r="U28" s="151"/>
      <c r="V28" s="151"/>
      <c r="W28" s="151"/>
      <c r="X28" s="151"/>
      <c r="Y28" s="151"/>
      <c r="Z28" s="151"/>
      <c r="AA28" s="151"/>
      <c r="AB28" s="151"/>
      <c r="AC28" s="152" t="s">
        <v>137</v>
      </c>
      <c r="AD28" s="145" t="s">
        <v>3</v>
      </c>
      <c r="AE28" s="153">
        <v>0</v>
      </c>
      <c r="AF28" s="154"/>
      <c r="AG28" s="154"/>
      <c r="AH28" s="154"/>
      <c r="AI28" s="154"/>
      <c r="AJ28" s="155"/>
      <c r="AK28" s="156"/>
      <c r="AL28" s="115">
        <v>2019</v>
      </c>
      <c r="AM28" s="61"/>
    </row>
    <row r="29" spans="1:39" s="64" customFormat="1" ht="24">
      <c r="A29" s="61"/>
      <c r="B29" s="101">
        <v>6</v>
      </c>
      <c r="C29" s="101">
        <v>0</v>
      </c>
      <c r="D29" s="101">
        <v>2</v>
      </c>
      <c r="E29" s="102">
        <v>0</v>
      </c>
      <c r="F29" s="102">
        <v>5</v>
      </c>
      <c r="G29" s="102">
        <v>0</v>
      </c>
      <c r="H29" s="102">
        <v>1</v>
      </c>
      <c r="I29" s="102">
        <v>0</v>
      </c>
      <c r="J29" s="101">
        <v>6</v>
      </c>
      <c r="K29" s="101">
        <v>1</v>
      </c>
      <c r="L29" s="101">
        <v>6</v>
      </c>
      <c r="M29" s="101">
        <v>3</v>
      </c>
      <c r="N29" s="101">
        <v>0</v>
      </c>
      <c r="O29" s="101">
        <v>0</v>
      </c>
      <c r="P29" s="101"/>
      <c r="Q29" s="101"/>
      <c r="R29" s="101"/>
      <c r="S29" s="82"/>
      <c r="T29" s="82"/>
      <c r="U29" s="83"/>
      <c r="V29" s="83"/>
      <c r="W29" s="83"/>
      <c r="X29" s="83"/>
      <c r="Y29" s="83"/>
      <c r="Z29" s="83"/>
      <c r="AA29" s="83"/>
      <c r="AB29" s="83"/>
      <c r="AC29" s="84" t="s">
        <v>93</v>
      </c>
      <c r="AD29" s="85" t="s">
        <v>3</v>
      </c>
      <c r="AE29" s="123">
        <f>AE31</f>
        <v>0</v>
      </c>
      <c r="AF29" s="86">
        <f>AF31</f>
        <v>0</v>
      </c>
      <c r="AG29" s="86">
        <f>AG31</f>
        <v>0</v>
      </c>
      <c r="AH29" s="86">
        <f>AH31</f>
        <v>0</v>
      </c>
      <c r="AI29" s="86">
        <f>AI31</f>
        <v>0</v>
      </c>
      <c r="AJ29" s="87"/>
      <c r="AK29" s="88">
        <f t="shared" si="0"/>
        <v>0</v>
      </c>
      <c r="AL29" s="115">
        <v>2019</v>
      </c>
      <c r="AM29" s="61"/>
    </row>
    <row r="30" spans="1:39" s="64" customFormat="1" ht="36">
      <c r="A30" s="61"/>
      <c r="B30" s="97" t="s">
        <v>112</v>
      </c>
      <c r="C30" s="97" t="s">
        <v>112</v>
      </c>
      <c r="D30" s="97" t="s">
        <v>112</v>
      </c>
      <c r="E30" s="98" t="s">
        <v>112</v>
      </c>
      <c r="F30" s="98" t="s">
        <v>112</v>
      </c>
      <c r="G30" s="98" t="s">
        <v>112</v>
      </c>
      <c r="H30" s="98" t="s">
        <v>112</v>
      </c>
      <c r="I30" s="98" t="s">
        <v>112</v>
      </c>
      <c r="J30" s="97" t="s">
        <v>112</v>
      </c>
      <c r="K30" s="97" t="s">
        <v>112</v>
      </c>
      <c r="L30" s="97" t="s">
        <v>112</v>
      </c>
      <c r="M30" s="97" t="s">
        <v>112</v>
      </c>
      <c r="N30" s="97" t="s">
        <v>112</v>
      </c>
      <c r="O30" s="97" t="s">
        <v>112</v>
      </c>
      <c r="P30" s="97"/>
      <c r="Q30" s="97"/>
      <c r="R30" s="97"/>
      <c r="S30" s="56"/>
      <c r="T30" s="56"/>
      <c r="U30" s="62"/>
      <c r="V30" s="62"/>
      <c r="W30" s="62"/>
      <c r="X30" s="62"/>
      <c r="Y30" s="62"/>
      <c r="Z30" s="62"/>
      <c r="AA30" s="62"/>
      <c r="AB30" s="62"/>
      <c r="AC30" s="69" t="s">
        <v>94</v>
      </c>
      <c r="AD30" s="52" t="s">
        <v>105</v>
      </c>
      <c r="AE30" s="121">
        <v>65</v>
      </c>
      <c r="AF30" s="63">
        <v>63</v>
      </c>
      <c r="AG30" s="63">
        <v>61</v>
      </c>
      <c r="AH30" s="63">
        <v>79</v>
      </c>
      <c r="AI30" s="63">
        <v>76</v>
      </c>
      <c r="AJ30" s="63"/>
      <c r="AK30" s="70">
        <f t="shared" si="0"/>
        <v>344</v>
      </c>
      <c r="AL30" s="115">
        <v>2019</v>
      </c>
      <c r="AM30" s="61"/>
    </row>
    <row r="31" spans="1:39" s="64" customFormat="1" ht="36">
      <c r="A31" s="61"/>
      <c r="B31" s="97" t="s">
        <v>112</v>
      </c>
      <c r="C31" s="97" t="s">
        <v>112</v>
      </c>
      <c r="D31" s="97" t="s">
        <v>112</v>
      </c>
      <c r="E31" s="98" t="s">
        <v>112</v>
      </c>
      <c r="F31" s="98" t="s">
        <v>112</v>
      </c>
      <c r="G31" s="98" t="s">
        <v>112</v>
      </c>
      <c r="H31" s="98" t="s">
        <v>112</v>
      </c>
      <c r="I31" s="98" t="s">
        <v>112</v>
      </c>
      <c r="J31" s="97" t="s">
        <v>112</v>
      </c>
      <c r="K31" s="97" t="s">
        <v>112</v>
      </c>
      <c r="L31" s="97" t="s">
        <v>112</v>
      </c>
      <c r="M31" s="97" t="s">
        <v>112</v>
      </c>
      <c r="N31" s="97" t="s">
        <v>112</v>
      </c>
      <c r="O31" s="97" t="s">
        <v>112</v>
      </c>
      <c r="P31" s="97"/>
      <c r="Q31" s="97"/>
      <c r="R31" s="97"/>
      <c r="S31" s="56"/>
      <c r="T31" s="56"/>
      <c r="U31" s="62"/>
      <c r="V31" s="62"/>
      <c r="W31" s="62"/>
      <c r="X31" s="62"/>
      <c r="Y31" s="62"/>
      <c r="Z31" s="62"/>
      <c r="AA31" s="62"/>
      <c r="AB31" s="62"/>
      <c r="AC31" s="69" t="s">
        <v>107</v>
      </c>
      <c r="AD31" s="52" t="s">
        <v>106</v>
      </c>
      <c r="AE31" s="121">
        <v>0</v>
      </c>
      <c r="AF31" s="63">
        <v>0</v>
      </c>
      <c r="AG31" s="63">
        <v>0</v>
      </c>
      <c r="AH31" s="63">
        <v>0</v>
      </c>
      <c r="AI31" s="63">
        <v>0</v>
      </c>
      <c r="AJ31" s="63"/>
      <c r="AK31" s="70">
        <f t="shared" si="0"/>
        <v>0</v>
      </c>
      <c r="AL31" s="115">
        <v>2019</v>
      </c>
      <c r="AM31" s="61"/>
    </row>
    <row r="32" spans="1:39" s="64" customFormat="1" ht="24">
      <c r="A32" s="61"/>
      <c r="B32" s="101">
        <v>6</v>
      </c>
      <c r="C32" s="101">
        <v>0</v>
      </c>
      <c r="D32" s="101">
        <v>2</v>
      </c>
      <c r="E32" s="102">
        <v>0</v>
      </c>
      <c r="F32" s="102">
        <v>5</v>
      </c>
      <c r="G32" s="102">
        <v>0</v>
      </c>
      <c r="H32" s="102">
        <v>1</v>
      </c>
      <c r="I32" s="102">
        <v>0</v>
      </c>
      <c r="J32" s="101">
        <v>6</v>
      </c>
      <c r="K32" s="101">
        <v>1</v>
      </c>
      <c r="L32" s="101">
        <v>6</v>
      </c>
      <c r="M32" s="101">
        <v>3</v>
      </c>
      <c r="N32" s="101">
        <v>0</v>
      </c>
      <c r="O32" s="101">
        <v>0</v>
      </c>
      <c r="P32" s="101"/>
      <c r="Q32" s="101"/>
      <c r="R32" s="101"/>
      <c r="S32" s="82"/>
      <c r="T32" s="82"/>
      <c r="U32" s="83"/>
      <c r="V32" s="83"/>
      <c r="W32" s="83"/>
      <c r="X32" s="83"/>
      <c r="Y32" s="83"/>
      <c r="Z32" s="83"/>
      <c r="AA32" s="83"/>
      <c r="AB32" s="83"/>
      <c r="AC32" s="84" t="s">
        <v>178</v>
      </c>
      <c r="AD32" s="89" t="s">
        <v>3</v>
      </c>
      <c r="AE32" s="124">
        <f>(AE33)</f>
        <v>338.8</v>
      </c>
      <c r="AF32" s="124">
        <f>(AF33)</f>
        <v>140</v>
      </c>
      <c r="AG32" s="124">
        <f>(AG33)</f>
        <v>0</v>
      </c>
      <c r="AH32" s="124">
        <f>(AH33)</f>
        <v>0</v>
      </c>
      <c r="AI32" s="124">
        <f>(AI33)</f>
        <v>0</v>
      </c>
      <c r="AJ32" s="183"/>
      <c r="AK32" s="88">
        <f t="shared" si="0"/>
        <v>478.8</v>
      </c>
      <c r="AL32" s="115">
        <v>2019</v>
      </c>
      <c r="AM32" s="61"/>
    </row>
    <row r="33" spans="1:39" s="64" customFormat="1" ht="15">
      <c r="A33" s="61"/>
      <c r="B33" s="101">
        <v>6</v>
      </c>
      <c r="C33" s="101">
        <v>0</v>
      </c>
      <c r="D33" s="101">
        <v>2</v>
      </c>
      <c r="E33" s="102">
        <v>0</v>
      </c>
      <c r="F33" s="102">
        <v>5</v>
      </c>
      <c r="G33" s="102">
        <v>0</v>
      </c>
      <c r="H33" s="102">
        <v>1</v>
      </c>
      <c r="I33" s="102">
        <v>0</v>
      </c>
      <c r="J33" s="101">
        <v>6</v>
      </c>
      <c r="K33" s="101">
        <v>1</v>
      </c>
      <c r="L33" s="101">
        <v>6</v>
      </c>
      <c r="M33" s="101">
        <v>3</v>
      </c>
      <c r="N33" s="101">
        <v>0</v>
      </c>
      <c r="O33" s="101">
        <v>0</v>
      </c>
      <c r="P33" s="101"/>
      <c r="Q33" s="101"/>
      <c r="R33" s="101"/>
      <c r="S33" s="82"/>
      <c r="T33" s="82"/>
      <c r="U33" s="83"/>
      <c r="V33" s="83"/>
      <c r="W33" s="83"/>
      <c r="X33" s="83"/>
      <c r="Y33" s="83"/>
      <c r="Z33" s="83"/>
      <c r="AA33" s="83"/>
      <c r="AB33" s="83"/>
      <c r="AC33" s="84" t="s">
        <v>120</v>
      </c>
      <c r="AD33" s="89" t="s">
        <v>3</v>
      </c>
      <c r="AE33" s="124">
        <f>(AE37+AE38+AE39+AE40)</f>
        <v>338.8</v>
      </c>
      <c r="AF33" s="124">
        <f>(AF37+AF38+AF39+AF40+AF41)</f>
        <v>140</v>
      </c>
      <c r="AG33" s="124"/>
      <c r="AH33" s="124">
        <f>(AH37)</f>
        <v>0</v>
      </c>
      <c r="AI33" s="124">
        <f>(AI37)</f>
        <v>0</v>
      </c>
      <c r="AJ33" s="183"/>
      <c r="AK33" s="88">
        <f t="shared" si="0"/>
        <v>478.8</v>
      </c>
      <c r="AL33" s="115">
        <v>2019</v>
      </c>
      <c r="AM33" s="61"/>
    </row>
    <row r="34" spans="1:39" s="64" customFormat="1" ht="15">
      <c r="A34" s="61"/>
      <c r="B34" s="97" t="s">
        <v>112</v>
      </c>
      <c r="C34" s="97" t="s">
        <v>112</v>
      </c>
      <c r="D34" s="97" t="s">
        <v>112</v>
      </c>
      <c r="E34" s="98" t="s">
        <v>112</v>
      </c>
      <c r="F34" s="98" t="s">
        <v>112</v>
      </c>
      <c r="G34" s="98" t="s">
        <v>112</v>
      </c>
      <c r="H34" s="98" t="s">
        <v>112</v>
      </c>
      <c r="I34" s="98" t="s">
        <v>112</v>
      </c>
      <c r="J34" s="97" t="s">
        <v>112</v>
      </c>
      <c r="K34" s="97" t="s">
        <v>112</v>
      </c>
      <c r="L34" s="97" t="s">
        <v>112</v>
      </c>
      <c r="M34" s="97" t="s">
        <v>112</v>
      </c>
      <c r="N34" s="97" t="s">
        <v>112</v>
      </c>
      <c r="O34" s="97" t="s">
        <v>112</v>
      </c>
      <c r="P34" s="97"/>
      <c r="Q34" s="97"/>
      <c r="R34" s="97"/>
      <c r="S34" s="56"/>
      <c r="T34" s="56"/>
      <c r="U34" s="62"/>
      <c r="V34" s="62"/>
      <c r="W34" s="62"/>
      <c r="X34" s="62"/>
      <c r="Y34" s="62"/>
      <c r="Z34" s="62"/>
      <c r="AA34" s="62"/>
      <c r="AB34" s="62"/>
      <c r="AC34" s="69" t="s">
        <v>95</v>
      </c>
      <c r="AD34" s="52" t="s">
        <v>108</v>
      </c>
      <c r="AE34" s="121">
        <v>3</v>
      </c>
      <c r="AF34" s="63">
        <v>2</v>
      </c>
      <c r="AG34" s="63">
        <v>2</v>
      </c>
      <c r="AH34" s="63">
        <v>3</v>
      </c>
      <c r="AI34" s="63">
        <v>2</v>
      </c>
      <c r="AJ34" s="63"/>
      <c r="AK34" s="70">
        <f t="shared" si="0"/>
        <v>12</v>
      </c>
      <c r="AL34" s="115">
        <v>2019</v>
      </c>
      <c r="AM34" s="61"/>
    </row>
    <row r="35" spans="1:39" s="64" customFormat="1" ht="24">
      <c r="A35" s="61"/>
      <c r="B35" s="97" t="s">
        <v>112</v>
      </c>
      <c r="C35" s="97" t="s">
        <v>112</v>
      </c>
      <c r="D35" s="97" t="s">
        <v>112</v>
      </c>
      <c r="E35" s="98" t="s">
        <v>112</v>
      </c>
      <c r="F35" s="98" t="s">
        <v>112</v>
      </c>
      <c r="G35" s="98" t="s">
        <v>112</v>
      </c>
      <c r="H35" s="98" t="s">
        <v>112</v>
      </c>
      <c r="I35" s="98" t="s">
        <v>112</v>
      </c>
      <c r="J35" s="97" t="s">
        <v>112</v>
      </c>
      <c r="K35" s="97" t="s">
        <v>112</v>
      </c>
      <c r="L35" s="97" t="s">
        <v>112</v>
      </c>
      <c r="M35" s="97" t="s">
        <v>112</v>
      </c>
      <c r="N35" s="97" t="s">
        <v>112</v>
      </c>
      <c r="O35" s="97" t="s">
        <v>112</v>
      </c>
      <c r="P35" s="97"/>
      <c r="Q35" s="97"/>
      <c r="R35" s="97"/>
      <c r="S35" s="56"/>
      <c r="T35" s="56"/>
      <c r="U35" s="62"/>
      <c r="V35" s="62"/>
      <c r="W35" s="62"/>
      <c r="X35" s="62"/>
      <c r="Y35" s="62"/>
      <c r="Z35" s="62"/>
      <c r="AA35" s="62"/>
      <c r="AB35" s="62"/>
      <c r="AC35" s="69" t="s">
        <v>96</v>
      </c>
      <c r="AD35" s="52" t="s">
        <v>109</v>
      </c>
      <c r="AE35" s="121">
        <v>35</v>
      </c>
      <c r="AF35" s="63">
        <v>30</v>
      </c>
      <c r="AG35" s="63">
        <v>30</v>
      </c>
      <c r="AH35" s="63">
        <v>40</v>
      </c>
      <c r="AI35" s="63">
        <v>30</v>
      </c>
      <c r="AJ35" s="63"/>
      <c r="AK35" s="70">
        <f t="shared" si="0"/>
        <v>165</v>
      </c>
      <c r="AL35" s="115">
        <v>2019</v>
      </c>
      <c r="AM35" s="61"/>
    </row>
    <row r="36" spans="1:39" s="64" customFormat="1" ht="36">
      <c r="A36" s="61"/>
      <c r="B36" s="97" t="s">
        <v>112</v>
      </c>
      <c r="C36" s="97" t="s">
        <v>112</v>
      </c>
      <c r="D36" s="97" t="s">
        <v>112</v>
      </c>
      <c r="E36" s="98" t="s">
        <v>112</v>
      </c>
      <c r="F36" s="98" t="s">
        <v>112</v>
      </c>
      <c r="G36" s="98" t="s">
        <v>112</v>
      </c>
      <c r="H36" s="98" t="s">
        <v>112</v>
      </c>
      <c r="I36" s="98" t="s">
        <v>112</v>
      </c>
      <c r="J36" s="97" t="s">
        <v>112</v>
      </c>
      <c r="K36" s="97" t="s">
        <v>112</v>
      </c>
      <c r="L36" s="97" t="s">
        <v>112</v>
      </c>
      <c r="M36" s="97" t="s">
        <v>112</v>
      </c>
      <c r="N36" s="97" t="s">
        <v>112</v>
      </c>
      <c r="O36" s="97" t="s">
        <v>112</v>
      </c>
      <c r="P36" s="97"/>
      <c r="Q36" s="97"/>
      <c r="R36" s="97"/>
      <c r="S36" s="56"/>
      <c r="T36" s="56"/>
      <c r="U36" s="62"/>
      <c r="V36" s="62"/>
      <c r="W36" s="62"/>
      <c r="X36" s="62"/>
      <c r="Y36" s="62"/>
      <c r="Z36" s="62"/>
      <c r="AA36" s="62"/>
      <c r="AB36" s="62"/>
      <c r="AC36" s="69" t="s">
        <v>100</v>
      </c>
      <c r="AD36" s="52" t="s">
        <v>105</v>
      </c>
      <c r="AE36" s="121">
        <v>0</v>
      </c>
      <c r="AF36" s="63">
        <v>0</v>
      </c>
      <c r="AG36" s="63">
        <v>0</v>
      </c>
      <c r="AH36" s="63">
        <v>0</v>
      </c>
      <c r="AI36" s="63">
        <v>0</v>
      </c>
      <c r="AJ36" s="63"/>
      <c r="AK36" s="70">
        <f t="shared" si="0"/>
        <v>0</v>
      </c>
      <c r="AL36" s="115">
        <v>2019</v>
      </c>
      <c r="AM36" s="61"/>
    </row>
    <row r="37" spans="1:39" s="64" customFormat="1" ht="36">
      <c r="A37" s="61"/>
      <c r="B37" s="103">
        <v>6</v>
      </c>
      <c r="C37" s="103">
        <v>0</v>
      </c>
      <c r="D37" s="103">
        <v>2</v>
      </c>
      <c r="E37" s="104">
        <v>0</v>
      </c>
      <c r="F37" s="104">
        <v>5</v>
      </c>
      <c r="G37" s="104">
        <v>0</v>
      </c>
      <c r="H37" s="104">
        <v>1</v>
      </c>
      <c r="I37" s="104">
        <v>0</v>
      </c>
      <c r="J37" s="103">
        <v>6</v>
      </c>
      <c r="K37" s="103">
        <v>1</v>
      </c>
      <c r="L37" s="103">
        <v>6</v>
      </c>
      <c r="M37" s="103">
        <v>3</v>
      </c>
      <c r="N37" s="103">
        <v>0</v>
      </c>
      <c r="O37" s="103">
        <v>1</v>
      </c>
      <c r="P37" s="103"/>
      <c r="Q37" s="103"/>
      <c r="R37" s="103"/>
      <c r="S37" s="91"/>
      <c r="T37" s="91"/>
      <c r="U37" s="92"/>
      <c r="V37" s="92"/>
      <c r="W37" s="92"/>
      <c r="X37" s="92"/>
      <c r="Y37" s="92"/>
      <c r="Z37" s="92"/>
      <c r="AA37" s="92"/>
      <c r="AB37" s="92"/>
      <c r="AC37" s="93" t="s">
        <v>150</v>
      </c>
      <c r="AD37" s="94" t="s">
        <v>3</v>
      </c>
      <c r="AE37" s="182">
        <v>0</v>
      </c>
      <c r="AF37" s="95">
        <v>0</v>
      </c>
      <c r="AG37" s="95">
        <v>0</v>
      </c>
      <c r="AH37" s="95">
        <v>0</v>
      </c>
      <c r="AI37" s="95">
        <v>0</v>
      </c>
      <c r="AJ37" s="95"/>
      <c r="AK37" s="96">
        <f t="shared" si="0"/>
        <v>0</v>
      </c>
      <c r="AL37" s="115">
        <v>2019</v>
      </c>
      <c r="AM37" s="61"/>
    </row>
    <row r="38" spans="1:39" s="64" customFormat="1" ht="36">
      <c r="A38" s="61"/>
      <c r="B38" s="103">
        <v>6</v>
      </c>
      <c r="C38" s="103">
        <v>0</v>
      </c>
      <c r="D38" s="103">
        <v>2</v>
      </c>
      <c r="E38" s="104">
        <v>0</v>
      </c>
      <c r="F38" s="104">
        <v>5</v>
      </c>
      <c r="G38" s="104">
        <v>0</v>
      </c>
      <c r="H38" s="104">
        <v>1</v>
      </c>
      <c r="I38" s="104">
        <v>0</v>
      </c>
      <c r="J38" s="103">
        <v>6</v>
      </c>
      <c r="K38" s="103">
        <v>1</v>
      </c>
      <c r="L38" s="103">
        <v>0</v>
      </c>
      <c r="M38" s="103">
        <v>3</v>
      </c>
      <c r="N38" s="103">
        <v>4</v>
      </c>
      <c r="O38" s="103">
        <v>0</v>
      </c>
      <c r="P38" s="103">
        <v>0</v>
      </c>
      <c r="Q38" s="103">
        <v>3</v>
      </c>
      <c r="R38" s="103" t="s">
        <v>168</v>
      </c>
      <c r="S38" s="91"/>
      <c r="T38" s="91"/>
      <c r="U38" s="92"/>
      <c r="V38" s="92"/>
      <c r="W38" s="92"/>
      <c r="X38" s="92"/>
      <c r="Y38" s="92"/>
      <c r="Z38" s="92"/>
      <c r="AA38" s="92"/>
      <c r="AB38" s="92"/>
      <c r="AC38" s="93" t="s">
        <v>151</v>
      </c>
      <c r="AD38" s="94" t="s">
        <v>3</v>
      </c>
      <c r="AE38" s="182">
        <v>266</v>
      </c>
      <c r="AF38" s="202">
        <v>110</v>
      </c>
      <c r="AG38" s="95">
        <v>0</v>
      </c>
      <c r="AH38" s="95">
        <v>0</v>
      </c>
      <c r="AI38" s="95">
        <v>0</v>
      </c>
      <c r="AJ38" s="95">
        <v>0</v>
      </c>
      <c r="AK38" s="96">
        <f t="shared" si="0"/>
        <v>376</v>
      </c>
      <c r="AL38" s="115"/>
      <c r="AM38" s="61"/>
    </row>
    <row r="39" spans="1:39" s="64" customFormat="1" ht="36">
      <c r="A39" s="61"/>
      <c r="B39" s="103"/>
      <c r="C39" s="103"/>
      <c r="D39" s="103"/>
      <c r="E39" s="104"/>
      <c r="F39" s="104"/>
      <c r="G39" s="104"/>
      <c r="H39" s="104"/>
      <c r="I39" s="104"/>
      <c r="J39" s="103"/>
      <c r="K39" s="103"/>
      <c r="L39" s="103"/>
      <c r="M39" s="103"/>
      <c r="N39" s="103"/>
      <c r="O39" s="103"/>
      <c r="P39" s="103"/>
      <c r="Q39" s="103"/>
      <c r="R39" s="103"/>
      <c r="S39" s="91"/>
      <c r="T39" s="91"/>
      <c r="U39" s="92"/>
      <c r="V39" s="92"/>
      <c r="W39" s="92"/>
      <c r="X39" s="92"/>
      <c r="Y39" s="92"/>
      <c r="Z39" s="92"/>
      <c r="AA39" s="92"/>
      <c r="AB39" s="92"/>
      <c r="AC39" s="93" t="s">
        <v>164</v>
      </c>
      <c r="AD39" s="194" t="s">
        <v>3</v>
      </c>
      <c r="AE39" s="182">
        <v>70</v>
      </c>
      <c r="AF39" s="202">
        <v>0</v>
      </c>
      <c r="AG39" s="95">
        <v>0</v>
      </c>
      <c r="AH39" s="95">
        <v>0</v>
      </c>
      <c r="AI39" s="95">
        <v>0</v>
      </c>
      <c r="AJ39" s="95">
        <v>0</v>
      </c>
      <c r="AK39" s="96">
        <f t="shared" si="0"/>
        <v>70</v>
      </c>
      <c r="AL39" s="115"/>
      <c r="AM39" s="61"/>
    </row>
    <row r="40" spans="1:39" s="64" customFormat="1" ht="15">
      <c r="A40" s="61"/>
      <c r="B40" s="103"/>
      <c r="C40" s="103"/>
      <c r="D40" s="103"/>
      <c r="E40" s="104"/>
      <c r="F40" s="104"/>
      <c r="G40" s="104"/>
      <c r="H40" s="104"/>
      <c r="I40" s="104"/>
      <c r="J40" s="103"/>
      <c r="K40" s="103"/>
      <c r="L40" s="103"/>
      <c r="M40" s="103"/>
      <c r="N40" s="103"/>
      <c r="O40" s="103"/>
      <c r="P40" s="103"/>
      <c r="Q40" s="103"/>
      <c r="R40" s="103"/>
      <c r="S40" s="91"/>
      <c r="T40" s="91"/>
      <c r="U40" s="92"/>
      <c r="V40" s="92"/>
      <c r="W40" s="92"/>
      <c r="X40" s="92"/>
      <c r="Y40" s="92"/>
      <c r="Z40" s="92"/>
      <c r="AA40" s="92"/>
      <c r="AB40" s="92"/>
      <c r="AC40" s="93" t="s">
        <v>165</v>
      </c>
      <c r="AD40" s="194" t="s">
        <v>3</v>
      </c>
      <c r="AE40" s="182">
        <v>2.8</v>
      </c>
      <c r="AF40" s="202"/>
      <c r="AG40" s="95"/>
      <c r="AH40" s="95"/>
      <c r="AI40" s="95"/>
      <c r="AJ40" s="95"/>
      <c r="AK40" s="96"/>
      <c r="AL40" s="115"/>
      <c r="AM40" s="61"/>
    </row>
    <row r="41" spans="1:39" s="64" customFormat="1" ht="15">
      <c r="A41" s="61"/>
      <c r="B41" s="103">
        <v>6</v>
      </c>
      <c r="C41" s="103">
        <v>0</v>
      </c>
      <c r="D41" s="103">
        <v>2</v>
      </c>
      <c r="E41" s="104">
        <v>0</v>
      </c>
      <c r="F41" s="104">
        <v>5</v>
      </c>
      <c r="G41" s="104">
        <v>0</v>
      </c>
      <c r="H41" s="104">
        <v>1</v>
      </c>
      <c r="I41" s="104">
        <v>0</v>
      </c>
      <c r="J41" s="103">
        <v>6</v>
      </c>
      <c r="K41" s="103">
        <v>1</v>
      </c>
      <c r="L41" s="103">
        <v>0</v>
      </c>
      <c r="M41" s="103">
        <v>3</v>
      </c>
      <c r="N41" s="103">
        <v>4</v>
      </c>
      <c r="O41" s="103">
        <v>0</v>
      </c>
      <c r="P41" s="103">
        <v>0</v>
      </c>
      <c r="Q41" s="103">
        <v>6</v>
      </c>
      <c r="R41" s="103" t="s">
        <v>169</v>
      </c>
      <c r="S41" s="91"/>
      <c r="T41" s="91"/>
      <c r="U41" s="92"/>
      <c r="V41" s="92"/>
      <c r="W41" s="92"/>
      <c r="X41" s="92"/>
      <c r="Y41" s="92"/>
      <c r="Z41" s="92"/>
      <c r="AA41" s="92"/>
      <c r="AB41" s="92"/>
      <c r="AC41" s="93" t="s">
        <v>179</v>
      </c>
      <c r="AD41" s="194" t="s">
        <v>3</v>
      </c>
      <c r="AE41" s="182">
        <v>0</v>
      </c>
      <c r="AF41" s="202">
        <v>30</v>
      </c>
      <c r="AG41" s="95"/>
      <c r="AH41" s="95"/>
      <c r="AI41" s="95"/>
      <c r="AJ41" s="95"/>
      <c r="AK41" s="96"/>
      <c r="AL41" s="115"/>
      <c r="AM41" s="61"/>
    </row>
    <row r="42" spans="1:39" s="64" customFormat="1" ht="24">
      <c r="A42" s="61"/>
      <c r="B42" s="99">
        <v>6</v>
      </c>
      <c r="C42" s="99">
        <v>0</v>
      </c>
      <c r="D42" s="99">
        <v>2</v>
      </c>
      <c r="E42" s="100">
        <v>0</v>
      </c>
      <c r="F42" s="100">
        <v>5</v>
      </c>
      <c r="G42" s="100">
        <v>0</v>
      </c>
      <c r="H42" s="100">
        <v>3</v>
      </c>
      <c r="I42" s="100">
        <v>0</v>
      </c>
      <c r="J42" s="99">
        <v>6</v>
      </c>
      <c r="K42" s="99">
        <v>2</v>
      </c>
      <c r="L42" s="99">
        <v>0</v>
      </c>
      <c r="M42" s="99">
        <v>0</v>
      </c>
      <c r="N42" s="99">
        <v>0</v>
      </c>
      <c r="O42" s="99">
        <v>0</v>
      </c>
      <c r="P42" s="99"/>
      <c r="Q42" s="99"/>
      <c r="R42" s="99"/>
      <c r="S42" s="76"/>
      <c r="T42" s="76"/>
      <c r="U42" s="77"/>
      <c r="V42" s="77"/>
      <c r="W42" s="77"/>
      <c r="X42" s="77"/>
      <c r="Y42" s="77"/>
      <c r="Z42" s="77"/>
      <c r="AA42" s="77"/>
      <c r="AB42" s="77"/>
      <c r="AC42" s="107" t="s">
        <v>121</v>
      </c>
      <c r="AD42" s="79" t="s">
        <v>3</v>
      </c>
      <c r="AE42" s="125">
        <f>(AE45+AE77)</f>
        <v>9016.330409999999</v>
      </c>
      <c r="AF42" s="125">
        <f>(AF45+AF77)</f>
        <v>6210.66</v>
      </c>
      <c r="AG42" s="125">
        <f>(AG45+AG77)</f>
        <v>6297.6</v>
      </c>
      <c r="AH42" s="125">
        <f>(AH45+AH77)</f>
        <v>2437.6</v>
      </c>
      <c r="AI42" s="125">
        <f>(AI45+AI77)</f>
        <v>2437.6</v>
      </c>
      <c r="AJ42" s="117"/>
      <c r="AK42" s="81">
        <f t="shared" si="0"/>
        <v>26399.790409999994</v>
      </c>
      <c r="AL42" s="115">
        <v>2019</v>
      </c>
      <c r="AM42" s="61"/>
    </row>
    <row r="43" spans="1:39" s="64" customFormat="1" ht="15">
      <c r="A43" s="61"/>
      <c r="B43" s="148"/>
      <c r="C43" s="148"/>
      <c r="D43" s="148"/>
      <c r="E43" s="149"/>
      <c r="F43" s="149"/>
      <c r="G43" s="149"/>
      <c r="H43" s="149"/>
      <c r="I43" s="149"/>
      <c r="J43" s="148"/>
      <c r="K43" s="148"/>
      <c r="L43" s="148"/>
      <c r="M43" s="148"/>
      <c r="N43" s="148"/>
      <c r="O43" s="148"/>
      <c r="P43" s="148"/>
      <c r="Q43" s="148"/>
      <c r="R43" s="148"/>
      <c r="S43" s="150"/>
      <c r="T43" s="150"/>
      <c r="U43" s="151"/>
      <c r="V43" s="151"/>
      <c r="W43" s="151"/>
      <c r="X43" s="151"/>
      <c r="Y43" s="151"/>
      <c r="Z43" s="151"/>
      <c r="AA43" s="151"/>
      <c r="AB43" s="151"/>
      <c r="AC43" s="157" t="s">
        <v>120</v>
      </c>
      <c r="AD43" s="145" t="s">
        <v>3</v>
      </c>
      <c r="AE43" s="158">
        <f>(AE46+AE78)</f>
        <v>8942.76541</v>
      </c>
      <c r="AF43" s="158">
        <f>(AF78+AF46)</f>
        <v>6210.66</v>
      </c>
      <c r="AG43" s="159">
        <f>(AG78+AG46)</f>
        <v>6297.6</v>
      </c>
      <c r="AH43" s="159">
        <f>(AH78+AH46)</f>
        <v>2437.6</v>
      </c>
      <c r="AI43" s="159">
        <f>(AI78+AI46)</f>
        <v>2437.6</v>
      </c>
      <c r="AJ43" s="160"/>
      <c r="AK43" s="156">
        <f t="shared" si="0"/>
        <v>26326.22541</v>
      </c>
      <c r="AL43" s="115">
        <v>2019</v>
      </c>
      <c r="AM43" s="61"/>
    </row>
    <row r="44" spans="1:39" s="64" customFormat="1" ht="15">
      <c r="A44" s="61"/>
      <c r="B44" s="148"/>
      <c r="C44" s="148"/>
      <c r="D44" s="148"/>
      <c r="E44" s="149"/>
      <c r="F44" s="149"/>
      <c r="G44" s="149"/>
      <c r="H44" s="149"/>
      <c r="I44" s="149"/>
      <c r="J44" s="148"/>
      <c r="K44" s="148"/>
      <c r="L44" s="148"/>
      <c r="M44" s="148"/>
      <c r="N44" s="148"/>
      <c r="O44" s="148"/>
      <c r="P44" s="148"/>
      <c r="Q44" s="148"/>
      <c r="R44" s="148"/>
      <c r="S44" s="150"/>
      <c r="T44" s="150"/>
      <c r="U44" s="151"/>
      <c r="V44" s="151"/>
      <c r="W44" s="151"/>
      <c r="X44" s="151"/>
      <c r="Y44" s="151"/>
      <c r="Z44" s="151"/>
      <c r="AA44" s="151"/>
      <c r="AB44" s="151"/>
      <c r="AC44" s="157" t="s">
        <v>137</v>
      </c>
      <c r="AD44" s="145" t="s">
        <v>3</v>
      </c>
      <c r="AE44" s="158">
        <f>(AE68+AE73)</f>
        <v>73.565</v>
      </c>
      <c r="AF44" s="158"/>
      <c r="AG44" s="159"/>
      <c r="AH44" s="159"/>
      <c r="AI44" s="159"/>
      <c r="AJ44" s="160"/>
      <c r="AK44" s="156"/>
      <c r="AL44" s="115">
        <v>2019</v>
      </c>
      <c r="AM44" s="61"/>
    </row>
    <row r="45" spans="1:39" s="64" customFormat="1" ht="24">
      <c r="A45" s="61"/>
      <c r="B45" s="101">
        <v>6</v>
      </c>
      <c r="C45" s="101">
        <v>0</v>
      </c>
      <c r="D45" s="101">
        <v>2</v>
      </c>
      <c r="E45" s="102">
        <v>0</v>
      </c>
      <c r="F45" s="102">
        <v>5</v>
      </c>
      <c r="G45" s="102">
        <v>0</v>
      </c>
      <c r="H45" s="102">
        <v>0</v>
      </c>
      <c r="I45" s="102">
        <v>0</v>
      </c>
      <c r="J45" s="101">
        <v>6</v>
      </c>
      <c r="K45" s="101">
        <v>2</v>
      </c>
      <c r="L45" s="101">
        <v>1</v>
      </c>
      <c r="M45" s="101">
        <v>1</v>
      </c>
      <c r="N45" s="101">
        <v>0</v>
      </c>
      <c r="O45" s="101">
        <v>0</v>
      </c>
      <c r="P45" s="101"/>
      <c r="Q45" s="101"/>
      <c r="R45" s="101"/>
      <c r="S45" s="82"/>
      <c r="T45" s="82"/>
      <c r="U45" s="83"/>
      <c r="V45" s="83"/>
      <c r="W45" s="83"/>
      <c r="X45" s="83"/>
      <c r="Y45" s="83"/>
      <c r="Z45" s="83"/>
      <c r="AA45" s="83"/>
      <c r="AB45" s="83"/>
      <c r="AC45" s="84" t="s">
        <v>97</v>
      </c>
      <c r="AD45" s="85" t="s">
        <v>3</v>
      </c>
      <c r="AE45" s="126">
        <f>(AE46+AE47)</f>
        <v>6718.120599999999</v>
      </c>
      <c r="AF45" s="126">
        <f>(AF46)</f>
        <v>4541.36</v>
      </c>
      <c r="AG45" s="126">
        <f>(AG46)</f>
        <v>3860</v>
      </c>
      <c r="AH45" s="126">
        <f>(AH46)</f>
        <v>0</v>
      </c>
      <c r="AI45" s="126">
        <f>(AI46)</f>
        <v>0</v>
      </c>
      <c r="AJ45" s="118"/>
      <c r="AK45" s="88">
        <f t="shared" si="0"/>
        <v>15119.480599999999</v>
      </c>
      <c r="AL45" s="115">
        <v>2019</v>
      </c>
      <c r="AM45" s="61"/>
    </row>
    <row r="46" spans="1:39" s="64" customFormat="1" ht="15">
      <c r="A46" s="61"/>
      <c r="B46" s="101"/>
      <c r="C46" s="101"/>
      <c r="D46" s="101"/>
      <c r="E46" s="102"/>
      <c r="F46" s="102"/>
      <c r="G46" s="102"/>
      <c r="H46" s="102"/>
      <c r="I46" s="102"/>
      <c r="J46" s="101"/>
      <c r="K46" s="101"/>
      <c r="L46" s="101"/>
      <c r="M46" s="101"/>
      <c r="N46" s="101"/>
      <c r="O46" s="101"/>
      <c r="P46" s="101"/>
      <c r="Q46" s="101"/>
      <c r="R46" s="101"/>
      <c r="S46" s="82"/>
      <c r="T46" s="82"/>
      <c r="U46" s="83"/>
      <c r="V46" s="83"/>
      <c r="W46" s="83"/>
      <c r="X46" s="83"/>
      <c r="Y46" s="83"/>
      <c r="Z46" s="83"/>
      <c r="AA46" s="83"/>
      <c r="AB46" s="83"/>
      <c r="AC46" s="84" t="s">
        <v>120</v>
      </c>
      <c r="AD46" s="85" t="s">
        <v>3</v>
      </c>
      <c r="AE46" s="127">
        <f>(AE50+AE51+AE67+AE70+AE72)</f>
        <v>6644.5556</v>
      </c>
      <c r="AF46" s="192">
        <f>(AF49+AF50+AF51+AF68+AF69+AF70+AF71+AF72+AF73+AF74+AF75+AF76)</f>
        <v>4541.36</v>
      </c>
      <c r="AG46" s="127">
        <f>(AG51+AG70+AG71)</f>
        <v>3860</v>
      </c>
      <c r="AH46" s="127">
        <f>(AH51+AH70+AH71)</f>
        <v>0</v>
      </c>
      <c r="AI46" s="127">
        <f>(AI51+AI70+AI71)</f>
        <v>0</v>
      </c>
      <c r="AJ46" s="127"/>
      <c r="AK46" s="88">
        <f>(AE46+AF46+AG46+AH46+AI46)</f>
        <v>15045.9156</v>
      </c>
      <c r="AL46" s="115">
        <v>2019</v>
      </c>
      <c r="AM46" s="61"/>
    </row>
    <row r="47" spans="1:39" s="64" customFormat="1" ht="15">
      <c r="A47" s="61"/>
      <c r="B47" s="148"/>
      <c r="C47" s="148"/>
      <c r="D47" s="148"/>
      <c r="E47" s="149"/>
      <c r="F47" s="149"/>
      <c r="G47" s="149"/>
      <c r="H47" s="149"/>
      <c r="I47" s="149"/>
      <c r="J47" s="148"/>
      <c r="K47" s="148"/>
      <c r="L47" s="148"/>
      <c r="M47" s="148"/>
      <c r="N47" s="148"/>
      <c r="O47" s="148"/>
      <c r="P47" s="148"/>
      <c r="Q47" s="148"/>
      <c r="R47" s="148"/>
      <c r="S47" s="150"/>
      <c r="T47" s="82"/>
      <c r="U47" s="83"/>
      <c r="V47" s="83"/>
      <c r="W47" s="83"/>
      <c r="X47" s="83"/>
      <c r="Y47" s="83"/>
      <c r="Z47" s="83"/>
      <c r="AA47" s="83"/>
      <c r="AB47" s="83"/>
      <c r="AC47" s="157" t="s">
        <v>137</v>
      </c>
      <c r="AD47" s="145" t="s">
        <v>3</v>
      </c>
      <c r="AE47" s="192">
        <f>(AE68+AE73)</f>
        <v>73.565</v>
      </c>
      <c r="AF47" s="192">
        <v>0</v>
      </c>
      <c r="AG47" s="192"/>
      <c r="AH47" s="192"/>
      <c r="AI47" s="192"/>
      <c r="AJ47" s="192"/>
      <c r="AK47" s="156"/>
      <c r="AL47" s="115"/>
      <c r="AM47" s="61"/>
    </row>
    <row r="48" spans="1:39" s="64" customFormat="1" ht="24">
      <c r="A48" s="61"/>
      <c r="B48" s="97" t="s">
        <v>112</v>
      </c>
      <c r="C48" s="97" t="s">
        <v>112</v>
      </c>
      <c r="D48" s="97" t="s">
        <v>112</v>
      </c>
      <c r="E48" s="98" t="s">
        <v>112</v>
      </c>
      <c r="F48" s="98" t="s">
        <v>112</v>
      </c>
      <c r="G48" s="98" t="s">
        <v>112</v>
      </c>
      <c r="H48" s="98" t="s">
        <v>112</v>
      </c>
      <c r="I48" s="98" t="s">
        <v>112</v>
      </c>
      <c r="J48" s="97" t="s">
        <v>112</v>
      </c>
      <c r="K48" s="97" t="s">
        <v>112</v>
      </c>
      <c r="L48" s="97" t="s">
        <v>112</v>
      </c>
      <c r="M48" s="97" t="s">
        <v>112</v>
      </c>
      <c r="N48" s="97" t="s">
        <v>112</v>
      </c>
      <c r="O48" s="97" t="s">
        <v>112</v>
      </c>
      <c r="P48" s="97"/>
      <c r="Q48" s="97"/>
      <c r="R48" s="97"/>
      <c r="S48" s="56"/>
      <c r="T48" s="56"/>
      <c r="U48" s="62"/>
      <c r="V48" s="62"/>
      <c r="W48" s="62"/>
      <c r="X48" s="62"/>
      <c r="Y48" s="62"/>
      <c r="Z48" s="62"/>
      <c r="AA48" s="62"/>
      <c r="AB48" s="62"/>
      <c r="AC48" s="69" t="s">
        <v>148</v>
      </c>
      <c r="AD48" s="52" t="s">
        <v>105</v>
      </c>
      <c r="AE48" s="128">
        <v>78</v>
      </c>
      <c r="AF48" s="128">
        <v>80</v>
      </c>
      <c r="AG48" s="51">
        <v>82</v>
      </c>
      <c r="AH48" s="51">
        <v>85</v>
      </c>
      <c r="AI48" s="51">
        <v>90</v>
      </c>
      <c r="AJ48" s="51"/>
      <c r="AK48" s="70">
        <f t="shared" si="0"/>
        <v>415</v>
      </c>
      <c r="AL48" s="115">
        <v>2019</v>
      </c>
      <c r="AM48" s="61"/>
    </row>
    <row r="49" spans="1:39" s="64" customFormat="1" ht="24.75" customHeight="1">
      <c r="A49" s="61"/>
      <c r="B49" s="103">
        <v>6</v>
      </c>
      <c r="C49" s="103">
        <v>0</v>
      </c>
      <c r="D49" s="103">
        <v>2</v>
      </c>
      <c r="E49" s="104">
        <v>0</v>
      </c>
      <c r="F49" s="104">
        <v>5</v>
      </c>
      <c r="G49" s="104">
        <v>0</v>
      </c>
      <c r="H49" s="104">
        <v>2</v>
      </c>
      <c r="I49" s="104">
        <v>0</v>
      </c>
      <c r="J49" s="103">
        <v>6</v>
      </c>
      <c r="K49" s="103">
        <v>2</v>
      </c>
      <c r="L49" s="103">
        <v>1</v>
      </c>
      <c r="M49" s="103">
        <v>1</v>
      </c>
      <c r="N49" s="103">
        <v>0</v>
      </c>
      <c r="O49" s="103">
        <v>1</v>
      </c>
      <c r="P49" s="103"/>
      <c r="Q49" s="103"/>
      <c r="R49" s="103"/>
      <c r="S49" s="91"/>
      <c r="T49" s="91"/>
      <c r="U49" s="92"/>
      <c r="V49" s="92"/>
      <c r="W49" s="92"/>
      <c r="X49" s="92"/>
      <c r="Y49" s="92"/>
      <c r="Z49" s="92"/>
      <c r="AA49" s="92"/>
      <c r="AB49" s="92"/>
      <c r="AC49" s="93" t="s">
        <v>98</v>
      </c>
      <c r="AD49" s="94" t="s">
        <v>3</v>
      </c>
      <c r="AE49" s="129">
        <v>0</v>
      </c>
      <c r="AF49" s="129">
        <v>0</v>
      </c>
      <c r="AG49" s="90">
        <v>0</v>
      </c>
      <c r="AH49" s="90">
        <v>0</v>
      </c>
      <c r="AI49" s="90">
        <v>0</v>
      </c>
      <c r="AJ49" s="90"/>
      <c r="AK49" s="96">
        <f t="shared" si="0"/>
        <v>0</v>
      </c>
      <c r="AL49" s="115">
        <v>2019</v>
      </c>
      <c r="AM49" s="61"/>
    </row>
    <row r="50" spans="1:39" s="64" customFormat="1" ht="24.75" customHeight="1">
      <c r="A50" s="61"/>
      <c r="B50" s="103">
        <v>6</v>
      </c>
      <c r="C50" s="103">
        <v>0</v>
      </c>
      <c r="D50" s="103">
        <v>2</v>
      </c>
      <c r="E50" s="104">
        <v>0</v>
      </c>
      <c r="F50" s="104">
        <v>5</v>
      </c>
      <c r="G50" s="104">
        <v>0</v>
      </c>
      <c r="H50" s="104">
        <v>2</v>
      </c>
      <c r="I50" s="104">
        <v>0</v>
      </c>
      <c r="J50" s="103">
        <v>6</v>
      </c>
      <c r="K50" s="103">
        <v>2</v>
      </c>
      <c r="L50" s="103">
        <v>1</v>
      </c>
      <c r="M50" s="103">
        <v>1</v>
      </c>
      <c r="N50" s="103">
        <v>0</v>
      </c>
      <c r="O50" s="103">
        <v>2</v>
      </c>
      <c r="P50" s="103"/>
      <c r="Q50" s="103"/>
      <c r="R50" s="103"/>
      <c r="S50" s="91"/>
      <c r="T50" s="91"/>
      <c r="U50" s="92"/>
      <c r="V50" s="92"/>
      <c r="W50" s="92"/>
      <c r="X50" s="92"/>
      <c r="Y50" s="92"/>
      <c r="Z50" s="92"/>
      <c r="AA50" s="92"/>
      <c r="AB50" s="92"/>
      <c r="AC50" s="93" t="s">
        <v>156</v>
      </c>
      <c r="AD50" s="194" t="s">
        <v>3</v>
      </c>
      <c r="AE50" s="129">
        <v>45</v>
      </c>
      <c r="AF50" s="129">
        <v>0</v>
      </c>
      <c r="AG50" s="90">
        <v>0</v>
      </c>
      <c r="AH50" s="90">
        <v>0</v>
      </c>
      <c r="AI50" s="90">
        <v>0</v>
      </c>
      <c r="AJ50" s="90"/>
      <c r="AK50" s="96"/>
      <c r="AL50" s="115"/>
      <c r="AM50" s="61"/>
    </row>
    <row r="51" spans="1:39" s="64" customFormat="1" ht="24">
      <c r="A51" s="61"/>
      <c r="B51" s="103">
        <v>6</v>
      </c>
      <c r="C51" s="103">
        <v>0</v>
      </c>
      <c r="D51" s="103">
        <v>2</v>
      </c>
      <c r="E51" s="104">
        <v>0</v>
      </c>
      <c r="F51" s="104">
        <v>5</v>
      </c>
      <c r="G51" s="104">
        <v>0</v>
      </c>
      <c r="H51" s="104">
        <v>3</v>
      </c>
      <c r="I51" s="104">
        <v>0</v>
      </c>
      <c r="J51" s="103">
        <v>6</v>
      </c>
      <c r="K51" s="103">
        <v>2</v>
      </c>
      <c r="L51" s="103">
        <v>0</v>
      </c>
      <c r="M51" s="103">
        <v>1</v>
      </c>
      <c r="N51" s="103">
        <v>4</v>
      </c>
      <c r="O51" s="103">
        <v>0</v>
      </c>
      <c r="P51" s="103">
        <v>0</v>
      </c>
      <c r="Q51" s="103">
        <v>4</v>
      </c>
      <c r="R51" s="103" t="s">
        <v>169</v>
      </c>
      <c r="S51" s="91"/>
      <c r="T51" s="91"/>
      <c r="U51" s="92"/>
      <c r="V51" s="92"/>
      <c r="W51" s="92"/>
      <c r="X51" s="92"/>
      <c r="Y51" s="92"/>
      <c r="Z51" s="92"/>
      <c r="AA51" s="92"/>
      <c r="AB51" s="92"/>
      <c r="AC51" s="93" t="s">
        <v>155</v>
      </c>
      <c r="AD51" s="94" t="s">
        <v>3</v>
      </c>
      <c r="AE51" s="129">
        <v>2601.8786</v>
      </c>
      <c r="AF51" s="129">
        <f>(AF52+AF53+AF54+AF55+AF56+AF57+AF58+AF59+AF60+AF61+AF62+AF63+AF64+AF65+AF66+AF67)</f>
        <v>1718</v>
      </c>
      <c r="AG51" s="129">
        <f>(AG52+AG53+AG54+AG55+AG56+AG57+AG58+AG59+AG61+AG62+AG63+AG64)</f>
        <v>3860</v>
      </c>
      <c r="AH51" s="129">
        <f>(AH52+AH53+AH54+AH55+AH56+AH57+AH58+AH59+AH61+AH62+AH63+AH64)</f>
        <v>0</v>
      </c>
      <c r="AI51" s="129">
        <f>(AI52+AI53+AI54+AI55+AI56+AI57+AI58+AI59+AI61+AI62+AI63+AI64)</f>
        <v>0</v>
      </c>
      <c r="AJ51" s="129"/>
      <c r="AK51" s="96">
        <f t="shared" si="0"/>
        <v>8179.8786</v>
      </c>
      <c r="AL51" s="115">
        <v>2019</v>
      </c>
      <c r="AM51" s="61"/>
    </row>
    <row r="52" spans="1:39" s="64" customFormat="1" ht="15">
      <c r="A52" s="61"/>
      <c r="B52" s="113" t="s">
        <v>112</v>
      </c>
      <c r="C52" s="113" t="s">
        <v>112</v>
      </c>
      <c r="D52" s="113" t="s">
        <v>112</v>
      </c>
      <c r="E52" s="114" t="s">
        <v>112</v>
      </c>
      <c r="F52" s="114" t="s">
        <v>112</v>
      </c>
      <c r="G52" s="114" t="s">
        <v>112</v>
      </c>
      <c r="H52" s="114" t="s">
        <v>112</v>
      </c>
      <c r="I52" s="114" t="s">
        <v>112</v>
      </c>
      <c r="J52" s="113" t="s">
        <v>112</v>
      </c>
      <c r="K52" s="113" t="s">
        <v>112</v>
      </c>
      <c r="L52" s="113" t="s">
        <v>112</v>
      </c>
      <c r="M52" s="113" t="s">
        <v>112</v>
      </c>
      <c r="N52" s="113" t="s">
        <v>112</v>
      </c>
      <c r="O52" s="113" t="s">
        <v>112</v>
      </c>
      <c r="P52" s="113"/>
      <c r="Q52" s="113"/>
      <c r="R52" s="113"/>
      <c r="S52" s="112"/>
      <c r="T52" s="91"/>
      <c r="U52" s="92"/>
      <c r="V52" s="92"/>
      <c r="W52" s="92"/>
      <c r="X52" s="92"/>
      <c r="Y52" s="92"/>
      <c r="Z52" s="92"/>
      <c r="AA52" s="92"/>
      <c r="AB52" s="92"/>
      <c r="AC52" s="108" t="s">
        <v>128</v>
      </c>
      <c r="AD52" s="109" t="s">
        <v>3</v>
      </c>
      <c r="AE52" s="130">
        <v>180</v>
      </c>
      <c r="AF52" s="130">
        <v>0</v>
      </c>
      <c r="AG52" s="110">
        <v>180</v>
      </c>
      <c r="AH52" s="110">
        <v>0</v>
      </c>
      <c r="AI52" s="110">
        <v>0</v>
      </c>
      <c r="AJ52" s="110"/>
      <c r="AK52" s="111">
        <f t="shared" si="0"/>
        <v>360</v>
      </c>
      <c r="AL52" s="115">
        <v>2019</v>
      </c>
      <c r="AM52" s="61"/>
    </row>
    <row r="53" spans="1:39" s="64" customFormat="1" ht="15">
      <c r="A53" s="61"/>
      <c r="B53" s="113" t="s">
        <v>112</v>
      </c>
      <c r="C53" s="113" t="s">
        <v>112</v>
      </c>
      <c r="D53" s="113" t="s">
        <v>112</v>
      </c>
      <c r="E53" s="114" t="s">
        <v>112</v>
      </c>
      <c r="F53" s="114" t="s">
        <v>112</v>
      </c>
      <c r="G53" s="114" t="s">
        <v>112</v>
      </c>
      <c r="H53" s="114" t="s">
        <v>112</v>
      </c>
      <c r="I53" s="114" t="s">
        <v>112</v>
      </c>
      <c r="J53" s="113" t="s">
        <v>112</v>
      </c>
      <c r="K53" s="113" t="s">
        <v>112</v>
      </c>
      <c r="L53" s="113" t="s">
        <v>112</v>
      </c>
      <c r="M53" s="113" t="s">
        <v>112</v>
      </c>
      <c r="N53" s="113" t="s">
        <v>112</v>
      </c>
      <c r="O53" s="113" t="s">
        <v>112</v>
      </c>
      <c r="P53" s="113"/>
      <c r="Q53" s="113"/>
      <c r="R53" s="113"/>
      <c r="S53" s="112"/>
      <c r="T53" s="91"/>
      <c r="U53" s="92"/>
      <c r="V53" s="92"/>
      <c r="W53" s="92"/>
      <c r="X53" s="92"/>
      <c r="Y53" s="92"/>
      <c r="Z53" s="92"/>
      <c r="AA53" s="92"/>
      <c r="AB53" s="92"/>
      <c r="AC53" s="108" t="s">
        <v>129</v>
      </c>
      <c r="AD53" s="109" t="s">
        <v>3</v>
      </c>
      <c r="AE53" s="130">
        <v>450.986</v>
      </c>
      <c r="AF53" s="130">
        <v>120</v>
      </c>
      <c r="AG53" s="110">
        <v>500</v>
      </c>
      <c r="AH53" s="110">
        <v>0</v>
      </c>
      <c r="AI53" s="110">
        <v>0</v>
      </c>
      <c r="AJ53" s="110"/>
      <c r="AK53" s="111">
        <f t="shared" si="0"/>
        <v>1070.9859999999999</v>
      </c>
      <c r="AL53" s="115">
        <v>2019</v>
      </c>
      <c r="AM53" s="61"/>
    </row>
    <row r="54" spans="1:39" s="64" customFormat="1" ht="15">
      <c r="A54" s="61"/>
      <c r="B54" s="113" t="s">
        <v>112</v>
      </c>
      <c r="C54" s="113" t="s">
        <v>112</v>
      </c>
      <c r="D54" s="113" t="s">
        <v>112</v>
      </c>
      <c r="E54" s="114" t="s">
        <v>112</v>
      </c>
      <c r="F54" s="114" t="s">
        <v>112</v>
      </c>
      <c r="G54" s="114" t="s">
        <v>112</v>
      </c>
      <c r="H54" s="114" t="s">
        <v>112</v>
      </c>
      <c r="I54" s="114" t="s">
        <v>112</v>
      </c>
      <c r="J54" s="113" t="s">
        <v>112</v>
      </c>
      <c r="K54" s="113" t="s">
        <v>112</v>
      </c>
      <c r="L54" s="113" t="s">
        <v>112</v>
      </c>
      <c r="M54" s="113" t="s">
        <v>112</v>
      </c>
      <c r="N54" s="113" t="s">
        <v>112</v>
      </c>
      <c r="O54" s="113" t="s">
        <v>112</v>
      </c>
      <c r="P54" s="113"/>
      <c r="Q54" s="113"/>
      <c r="R54" s="113"/>
      <c r="S54" s="112"/>
      <c r="T54" s="91"/>
      <c r="U54" s="92"/>
      <c r="V54" s="92"/>
      <c r="W54" s="92"/>
      <c r="X54" s="92"/>
      <c r="Y54" s="92"/>
      <c r="Z54" s="92"/>
      <c r="AA54" s="92"/>
      <c r="AB54" s="92"/>
      <c r="AC54" s="108" t="s">
        <v>113</v>
      </c>
      <c r="AD54" s="193" t="s">
        <v>3</v>
      </c>
      <c r="AE54" s="130">
        <v>1307.8344</v>
      </c>
      <c r="AF54" s="130">
        <v>1030</v>
      </c>
      <c r="AG54" s="110">
        <v>1500</v>
      </c>
      <c r="AH54" s="110">
        <v>0</v>
      </c>
      <c r="AI54" s="110">
        <v>0</v>
      </c>
      <c r="AJ54" s="110"/>
      <c r="AK54" s="111">
        <f t="shared" si="0"/>
        <v>3837.8343999999997</v>
      </c>
      <c r="AL54" s="115">
        <v>2019</v>
      </c>
      <c r="AM54" s="61"/>
    </row>
    <row r="55" spans="1:39" s="64" customFormat="1" ht="15">
      <c r="A55" s="61"/>
      <c r="B55" s="113"/>
      <c r="C55" s="113"/>
      <c r="D55" s="113"/>
      <c r="E55" s="114"/>
      <c r="F55" s="114"/>
      <c r="G55" s="114"/>
      <c r="H55" s="114"/>
      <c r="I55" s="114"/>
      <c r="J55" s="113"/>
      <c r="K55" s="113"/>
      <c r="L55" s="113"/>
      <c r="M55" s="113"/>
      <c r="N55" s="113"/>
      <c r="O55" s="113"/>
      <c r="P55" s="113"/>
      <c r="Q55" s="113"/>
      <c r="R55" s="113"/>
      <c r="S55" s="112"/>
      <c r="T55" s="91"/>
      <c r="U55" s="92"/>
      <c r="V55" s="92"/>
      <c r="W55" s="92"/>
      <c r="X55" s="92"/>
      <c r="Y55" s="92"/>
      <c r="Z55" s="92"/>
      <c r="AA55" s="92"/>
      <c r="AB55" s="92"/>
      <c r="AC55" s="108" t="s">
        <v>130</v>
      </c>
      <c r="AD55" s="193" t="s">
        <v>3</v>
      </c>
      <c r="AE55" s="130">
        <v>0</v>
      </c>
      <c r="AF55" s="130">
        <v>0</v>
      </c>
      <c r="AG55" s="110">
        <v>0</v>
      </c>
      <c r="AH55" s="110">
        <v>0</v>
      </c>
      <c r="AI55" s="110">
        <v>0</v>
      </c>
      <c r="AJ55" s="110"/>
      <c r="AK55" s="111">
        <f t="shared" si="0"/>
        <v>0</v>
      </c>
      <c r="AL55" s="115">
        <v>2019</v>
      </c>
      <c r="AM55" s="61"/>
    </row>
    <row r="56" spans="1:39" s="64" customFormat="1" ht="15">
      <c r="A56" s="61"/>
      <c r="B56" s="113" t="s">
        <v>112</v>
      </c>
      <c r="C56" s="113" t="s">
        <v>112</v>
      </c>
      <c r="D56" s="113" t="s">
        <v>112</v>
      </c>
      <c r="E56" s="114" t="s">
        <v>112</v>
      </c>
      <c r="F56" s="114" t="s">
        <v>112</v>
      </c>
      <c r="G56" s="114" t="s">
        <v>112</v>
      </c>
      <c r="H56" s="114" t="s">
        <v>112</v>
      </c>
      <c r="I56" s="114" t="s">
        <v>112</v>
      </c>
      <c r="J56" s="113" t="s">
        <v>112</v>
      </c>
      <c r="K56" s="113" t="s">
        <v>112</v>
      </c>
      <c r="L56" s="113" t="s">
        <v>112</v>
      </c>
      <c r="M56" s="113" t="s">
        <v>112</v>
      </c>
      <c r="N56" s="113" t="s">
        <v>112</v>
      </c>
      <c r="O56" s="113" t="s">
        <v>112</v>
      </c>
      <c r="P56" s="113"/>
      <c r="Q56" s="113"/>
      <c r="R56" s="113"/>
      <c r="S56" s="112"/>
      <c r="T56" s="91"/>
      <c r="U56" s="92"/>
      <c r="V56" s="92"/>
      <c r="W56" s="92"/>
      <c r="X56" s="92"/>
      <c r="Y56" s="92"/>
      <c r="Z56" s="92"/>
      <c r="AA56" s="92"/>
      <c r="AB56" s="92"/>
      <c r="AC56" s="108" t="s">
        <v>114</v>
      </c>
      <c r="AD56" s="193" t="s">
        <v>3</v>
      </c>
      <c r="AE56" s="130">
        <v>0</v>
      </c>
      <c r="AF56" s="130">
        <v>0</v>
      </c>
      <c r="AG56" s="110">
        <v>70</v>
      </c>
      <c r="AH56" s="110">
        <v>0</v>
      </c>
      <c r="AI56" s="110">
        <v>0</v>
      </c>
      <c r="AJ56" s="110"/>
      <c r="AK56" s="111">
        <f t="shared" si="0"/>
        <v>70</v>
      </c>
      <c r="AL56" s="115">
        <v>2019</v>
      </c>
      <c r="AM56" s="61"/>
    </row>
    <row r="57" spans="1:39" s="64" customFormat="1" ht="15">
      <c r="A57" s="61"/>
      <c r="B57" s="113" t="s">
        <v>112</v>
      </c>
      <c r="C57" s="113" t="s">
        <v>112</v>
      </c>
      <c r="D57" s="113" t="s">
        <v>112</v>
      </c>
      <c r="E57" s="114" t="s">
        <v>112</v>
      </c>
      <c r="F57" s="114" t="s">
        <v>112</v>
      </c>
      <c r="G57" s="114" t="s">
        <v>112</v>
      </c>
      <c r="H57" s="114" t="s">
        <v>112</v>
      </c>
      <c r="I57" s="114" t="s">
        <v>112</v>
      </c>
      <c r="J57" s="113" t="s">
        <v>112</v>
      </c>
      <c r="K57" s="113" t="s">
        <v>112</v>
      </c>
      <c r="L57" s="113" t="s">
        <v>112</v>
      </c>
      <c r="M57" s="113" t="s">
        <v>112</v>
      </c>
      <c r="N57" s="113" t="s">
        <v>112</v>
      </c>
      <c r="O57" s="113" t="s">
        <v>112</v>
      </c>
      <c r="P57" s="113"/>
      <c r="Q57" s="113"/>
      <c r="R57" s="113"/>
      <c r="S57" s="112"/>
      <c r="T57" s="91"/>
      <c r="U57" s="92"/>
      <c r="V57" s="92"/>
      <c r="W57" s="92"/>
      <c r="X57" s="92"/>
      <c r="Y57" s="92"/>
      <c r="Z57" s="92"/>
      <c r="AA57" s="92"/>
      <c r="AB57" s="92"/>
      <c r="AC57" s="108" t="s">
        <v>115</v>
      </c>
      <c r="AD57" s="193" t="s">
        <v>3</v>
      </c>
      <c r="AE57" s="130">
        <v>50</v>
      </c>
      <c r="AF57" s="130">
        <v>50</v>
      </c>
      <c r="AG57" s="110">
        <v>70</v>
      </c>
      <c r="AH57" s="110">
        <v>0</v>
      </c>
      <c r="AI57" s="110">
        <v>0</v>
      </c>
      <c r="AJ57" s="110"/>
      <c r="AK57" s="111">
        <f t="shared" si="0"/>
        <v>170</v>
      </c>
      <c r="AL57" s="115">
        <v>2019</v>
      </c>
      <c r="AM57" s="61"/>
    </row>
    <row r="58" spans="1:39" s="64" customFormat="1" ht="15">
      <c r="A58" s="61"/>
      <c r="B58" s="113" t="s">
        <v>112</v>
      </c>
      <c r="C58" s="113" t="s">
        <v>112</v>
      </c>
      <c r="D58" s="113" t="s">
        <v>112</v>
      </c>
      <c r="E58" s="114" t="s">
        <v>112</v>
      </c>
      <c r="F58" s="114" t="s">
        <v>112</v>
      </c>
      <c r="G58" s="114" t="s">
        <v>112</v>
      </c>
      <c r="H58" s="114" t="s">
        <v>112</v>
      </c>
      <c r="I58" s="114" t="s">
        <v>112</v>
      </c>
      <c r="J58" s="113" t="s">
        <v>112</v>
      </c>
      <c r="K58" s="113" t="s">
        <v>112</v>
      </c>
      <c r="L58" s="113" t="s">
        <v>112</v>
      </c>
      <c r="M58" s="113" t="s">
        <v>112</v>
      </c>
      <c r="N58" s="113" t="s">
        <v>112</v>
      </c>
      <c r="O58" s="113" t="s">
        <v>112</v>
      </c>
      <c r="P58" s="113"/>
      <c r="Q58" s="113"/>
      <c r="R58" s="113"/>
      <c r="S58" s="112"/>
      <c r="T58" s="91"/>
      <c r="U58" s="92"/>
      <c r="V58" s="92"/>
      <c r="W58" s="92"/>
      <c r="X58" s="92"/>
      <c r="Y58" s="92"/>
      <c r="Z58" s="92"/>
      <c r="AA58" s="92"/>
      <c r="AB58" s="92"/>
      <c r="AC58" s="108" t="s">
        <v>116</v>
      </c>
      <c r="AD58" s="193" t="s">
        <v>3</v>
      </c>
      <c r="AE58" s="130">
        <v>284.37</v>
      </c>
      <c r="AF58" s="130">
        <v>200</v>
      </c>
      <c r="AG58" s="110">
        <v>400</v>
      </c>
      <c r="AH58" s="110">
        <v>0</v>
      </c>
      <c r="AI58" s="110">
        <v>0</v>
      </c>
      <c r="AJ58" s="110"/>
      <c r="AK58" s="111">
        <f t="shared" si="0"/>
        <v>884.37</v>
      </c>
      <c r="AL58" s="115">
        <v>2019</v>
      </c>
      <c r="AM58" s="61"/>
    </row>
    <row r="59" spans="1:39" s="64" customFormat="1" ht="15">
      <c r="A59" s="61"/>
      <c r="B59" s="113" t="s">
        <v>112</v>
      </c>
      <c r="C59" s="113" t="s">
        <v>112</v>
      </c>
      <c r="D59" s="113" t="s">
        <v>112</v>
      </c>
      <c r="E59" s="114" t="s">
        <v>112</v>
      </c>
      <c r="F59" s="114" t="s">
        <v>112</v>
      </c>
      <c r="G59" s="114" t="s">
        <v>112</v>
      </c>
      <c r="H59" s="114" t="s">
        <v>112</v>
      </c>
      <c r="I59" s="114" t="s">
        <v>112</v>
      </c>
      <c r="J59" s="113" t="s">
        <v>112</v>
      </c>
      <c r="K59" s="113" t="s">
        <v>112</v>
      </c>
      <c r="L59" s="113" t="s">
        <v>112</v>
      </c>
      <c r="M59" s="113" t="s">
        <v>112</v>
      </c>
      <c r="N59" s="113" t="s">
        <v>112</v>
      </c>
      <c r="O59" s="113" t="s">
        <v>112</v>
      </c>
      <c r="P59" s="113"/>
      <c r="Q59" s="113"/>
      <c r="R59" s="113"/>
      <c r="S59" s="112"/>
      <c r="T59" s="91"/>
      <c r="U59" s="92"/>
      <c r="V59" s="92"/>
      <c r="W59" s="92"/>
      <c r="X59" s="92"/>
      <c r="Y59" s="92"/>
      <c r="Z59" s="92"/>
      <c r="AA59" s="92"/>
      <c r="AB59" s="92"/>
      <c r="AC59" s="108" t="s">
        <v>117</v>
      </c>
      <c r="AD59" s="193" t="s">
        <v>3</v>
      </c>
      <c r="AE59" s="130">
        <v>0</v>
      </c>
      <c r="AF59" s="130">
        <v>10</v>
      </c>
      <c r="AG59" s="110">
        <v>200</v>
      </c>
      <c r="AH59" s="110">
        <v>0</v>
      </c>
      <c r="AI59" s="110">
        <v>0</v>
      </c>
      <c r="AJ59" s="110"/>
      <c r="AK59" s="111">
        <f t="shared" si="0"/>
        <v>210</v>
      </c>
      <c r="AL59" s="115">
        <v>2019</v>
      </c>
      <c r="AM59" s="61"/>
    </row>
    <row r="60" spans="1:39" s="64" customFormat="1" ht="15">
      <c r="A60" s="61"/>
      <c r="B60" s="113"/>
      <c r="C60" s="113"/>
      <c r="D60" s="113"/>
      <c r="E60" s="114"/>
      <c r="F60" s="114"/>
      <c r="G60" s="114"/>
      <c r="H60" s="114"/>
      <c r="I60" s="114"/>
      <c r="J60" s="113"/>
      <c r="K60" s="113"/>
      <c r="L60" s="113"/>
      <c r="M60" s="113"/>
      <c r="N60" s="113"/>
      <c r="O60" s="113"/>
      <c r="P60" s="113"/>
      <c r="Q60" s="113"/>
      <c r="R60" s="113"/>
      <c r="S60" s="112"/>
      <c r="T60" s="91"/>
      <c r="U60" s="92"/>
      <c r="V60" s="92"/>
      <c r="W60" s="92"/>
      <c r="X60" s="92"/>
      <c r="Y60" s="92"/>
      <c r="Z60" s="92"/>
      <c r="AA60" s="92"/>
      <c r="AB60" s="92"/>
      <c r="AC60" s="108" t="s">
        <v>163</v>
      </c>
      <c r="AD60" s="193" t="s">
        <v>3</v>
      </c>
      <c r="AE60" s="130">
        <v>100</v>
      </c>
      <c r="AF60" s="130">
        <v>0</v>
      </c>
      <c r="AG60" s="110"/>
      <c r="AH60" s="110"/>
      <c r="AI60" s="110"/>
      <c r="AJ60" s="110"/>
      <c r="AK60" s="111"/>
      <c r="AL60" s="115"/>
      <c r="AM60" s="61"/>
    </row>
    <row r="61" spans="1:39" s="64" customFormat="1" ht="15">
      <c r="A61" s="61"/>
      <c r="B61" s="113" t="s">
        <v>112</v>
      </c>
      <c r="C61" s="113" t="s">
        <v>112</v>
      </c>
      <c r="D61" s="113" t="s">
        <v>112</v>
      </c>
      <c r="E61" s="114" t="s">
        <v>112</v>
      </c>
      <c r="F61" s="114" t="s">
        <v>112</v>
      </c>
      <c r="G61" s="114" t="s">
        <v>112</v>
      </c>
      <c r="H61" s="114" t="s">
        <v>112</v>
      </c>
      <c r="I61" s="114" t="s">
        <v>112</v>
      </c>
      <c r="J61" s="113" t="s">
        <v>112</v>
      </c>
      <c r="K61" s="113" t="s">
        <v>112</v>
      </c>
      <c r="L61" s="113" t="s">
        <v>112</v>
      </c>
      <c r="M61" s="113" t="s">
        <v>112</v>
      </c>
      <c r="N61" s="113" t="s">
        <v>112</v>
      </c>
      <c r="O61" s="113" t="s">
        <v>112</v>
      </c>
      <c r="P61" s="113"/>
      <c r="Q61" s="113"/>
      <c r="R61" s="113"/>
      <c r="S61" s="112"/>
      <c r="T61" s="91"/>
      <c r="U61" s="92"/>
      <c r="V61" s="92"/>
      <c r="W61" s="92"/>
      <c r="X61" s="92"/>
      <c r="Y61" s="92"/>
      <c r="Z61" s="92"/>
      <c r="AA61" s="92"/>
      <c r="AB61" s="92"/>
      <c r="AC61" s="108" t="s">
        <v>131</v>
      </c>
      <c r="AD61" s="193" t="s">
        <v>3</v>
      </c>
      <c r="AE61" s="130">
        <v>0</v>
      </c>
      <c r="AF61" s="130">
        <v>100</v>
      </c>
      <c r="AG61" s="110">
        <v>400</v>
      </c>
      <c r="AH61" s="110">
        <v>0</v>
      </c>
      <c r="AI61" s="110">
        <v>0</v>
      </c>
      <c r="AJ61" s="110"/>
      <c r="AK61" s="111">
        <f t="shared" si="0"/>
        <v>500</v>
      </c>
      <c r="AL61" s="115">
        <v>2019</v>
      </c>
      <c r="AM61" s="61"/>
    </row>
    <row r="62" spans="1:39" s="64" customFormat="1" ht="15">
      <c r="A62" s="61"/>
      <c r="B62" s="113" t="s">
        <v>112</v>
      </c>
      <c r="C62" s="113" t="s">
        <v>112</v>
      </c>
      <c r="D62" s="113" t="s">
        <v>112</v>
      </c>
      <c r="E62" s="114" t="s">
        <v>112</v>
      </c>
      <c r="F62" s="114" t="s">
        <v>112</v>
      </c>
      <c r="G62" s="114" t="s">
        <v>112</v>
      </c>
      <c r="H62" s="114" t="s">
        <v>112</v>
      </c>
      <c r="I62" s="114" t="s">
        <v>112</v>
      </c>
      <c r="J62" s="113" t="s">
        <v>112</v>
      </c>
      <c r="K62" s="113" t="s">
        <v>112</v>
      </c>
      <c r="L62" s="113" t="s">
        <v>112</v>
      </c>
      <c r="M62" s="113" t="s">
        <v>112</v>
      </c>
      <c r="N62" s="113" t="s">
        <v>112</v>
      </c>
      <c r="O62" s="113" t="s">
        <v>112</v>
      </c>
      <c r="P62" s="113"/>
      <c r="Q62" s="113"/>
      <c r="R62" s="113"/>
      <c r="S62" s="112"/>
      <c r="T62" s="91"/>
      <c r="U62" s="92"/>
      <c r="V62" s="92"/>
      <c r="W62" s="92"/>
      <c r="X62" s="92"/>
      <c r="Y62" s="92"/>
      <c r="Z62" s="92"/>
      <c r="AA62" s="92"/>
      <c r="AB62" s="92"/>
      <c r="AC62" s="108" t="s">
        <v>132</v>
      </c>
      <c r="AD62" s="193" t="s">
        <v>3</v>
      </c>
      <c r="AE62" s="130">
        <v>0</v>
      </c>
      <c r="AF62" s="130">
        <v>0</v>
      </c>
      <c r="AG62" s="110">
        <v>0</v>
      </c>
      <c r="AH62" s="110">
        <v>0</v>
      </c>
      <c r="AI62" s="110">
        <v>0</v>
      </c>
      <c r="AJ62" s="110"/>
      <c r="AK62" s="111">
        <f t="shared" si="0"/>
        <v>0</v>
      </c>
      <c r="AL62" s="115">
        <v>2019</v>
      </c>
      <c r="AM62" s="61"/>
    </row>
    <row r="63" spans="1:39" s="64" customFormat="1" ht="15">
      <c r="A63" s="61"/>
      <c r="B63" s="113" t="s">
        <v>112</v>
      </c>
      <c r="C63" s="113" t="s">
        <v>112</v>
      </c>
      <c r="D63" s="113" t="s">
        <v>112</v>
      </c>
      <c r="E63" s="114" t="s">
        <v>112</v>
      </c>
      <c r="F63" s="114" t="s">
        <v>112</v>
      </c>
      <c r="G63" s="114" t="s">
        <v>112</v>
      </c>
      <c r="H63" s="114" t="s">
        <v>112</v>
      </c>
      <c r="I63" s="114" t="s">
        <v>112</v>
      </c>
      <c r="J63" s="113" t="s">
        <v>112</v>
      </c>
      <c r="K63" s="113" t="s">
        <v>112</v>
      </c>
      <c r="L63" s="113" t="s">
        <v>112</v>
      </c>
      <c r="M63" s="113" t="s">
        <v>112</v>
      </c>
      <c r="N63" s="113" t="s">
        <v>112</v>
      </c>
      <c r="O63" s="113" t="s">
        <v>112</v>
      </c>
      <c r="P63" s="113"/>
      <c r="Q63" s="113"/>
      <c r="R63" s="113"/>
      <c r="S63" s="112"/>
      <c r="T63" s="91"/>
      <c r="U63" s="92"/>
      <c r="V63" s="92"/>
      <c r="W63" s="92"/>
      <c r="X63" s="92"/>
      <c r="Y63" s="92"/>
      <c r="Z63" s="92"/>
      <c r="AA63" s="92"/>
      <c r="AB63" s="92"/>
      <c r="AC63" s="108" t="s">
        <v>133</v>
      </c>
      <c r="AD63" s="193" t="s">
        <v>3</v>
      </c>
      <c r="AE63" s="130">
        <v>178</v>
      </c>
      <c r="AF63" s="130">
        <v>0</v>
      </c>
      <c r="AG63" s="110">
        <v>340</v>
      </c>
      <c r="AH63" s="110">
        <v>0</v>
      </c>
      <c r="AI63" s="110">
        <v>0</v>
      </c>
      <c r="AJ63" s="110"/>
      <c r="AK63" s="111">
        <f t="shared" si="0"/>
        <v>518</v>
      </c>
      <c r="AL63" s="115">
        <v>2019</v>
      </c>
      <c r="AM63" s="61"/>
    </row>
    <row r="64" spans="1:39" s="64" customFormat="1" ht="15">
      <c r="A64" s="61"/>
      <c r="B64" s="113" t="s">
        <v>112</v>
      </c>
      <c r="C64" s="113" t="s">
        <v>112</v>
      </c>
      <c r="D64" s="113" t="s">
        <v>112</v>
      </c>
      <c r="E64" s="114" t="s">
        <v>112</v>
      </c>
      <c r="F64" s="114" t="s">
        <v>112</v>
      </c>
      <c r="G64" s="114" t="s">
        <v>112</v>
      </c>
      <c r="H64" s="114" t="s">
        <v>112</v>
      </c>
      <c r="I64" s="114" t="s">
        <v>112</v>
      </c>
      <c r="J64" s="113" t="s">
        <v>112</v>
      </c>
      <c r="K64" s="113" t="s">
        <v>112</v>
      </c>
      <c r="L64" s="113" t="s">
        <v>112</v>
      </c>
      <c r="M64" s="113" t="s">
        <v>112</v>
      </c>
      <c r="N64" s="113" t="s">
        <v>112</v>
      </c>
      <c r="O64" s="113" t="s">
        <v>112</v>
      </c>
      <c r="P64" s="113"/>
      <c r="Q64" s="113"/>
      <c r="R64" s="113"/>
      <c r="S64" s="112"/>
      <c r="T64" s="91"/>
      <c r="U64" s="92"/>
      <c r="V64" s="92"/>
      <c r="W64" s="92"/>
      <c r="X64" s="92"/>
      <c r="Y64" s="92"/>
      <c r="Z64" s="92"/>
      <c r="AA64" s="92"/>
      <c r="AB64" s="92"/>
      <c r="AC64" s="108" t="s">
        <v>134</v>
      </c>
      <c r="AD64" s="193" t="s">
        <v>3</v>
      </c>
      <c r="AE64" s="130">
        <v>91.8</v>
      </c>
      <c r="AF64" s="130">
        <v>150</v>
      </c>
      <c r="AG64" s="110">
        <v>200</v>
      </c>
      <c r="AH64" s="110">
        <v>0</v>
      </c>
      <c r="AI64" s="110">
        <v>0</v>
      </c>
      <c r="AJ64" s="110"/>
      <c r="AK64" s="111">
        <f t="shared" si="0"/>
        <v>441.8</v>
      </c>
      <c r="AL64" s="115">
        <v>2019</v>
      </c>
      <c r="AM64" s="61"/>
    </row>
    <row r="65" spans="1:39" s="64" customFormat="1" ht="15">
      <c r="A65" s="61"/>
      <c r="B65" s="113"/>
      <c r="C65" s="113"/>
      <c r="D65" s="113"/>
      <c r="E65" s="114"/>
      <c r="F65" s="114"/>
      <c r="G65" s="114"/>
      <c r="H65" s="114"/>
      <c r="I65" s="114"/>
      <c r="J65" s="113"/>
      <c r="K65" s="113"/>
      <c r="L65" s="113"/>
      <c r="M65" s="113"/>
      <c r="N65" s="113"/>
      <c r="O65" s="113"/>
      <c r="P65" s="113"/>
      <c r="Q65" s="113"/>
      <c r="R65" s="113"/>
      <c r="S65" s="112"/>
      <c r="T65" s="91"/>
      <c r="U65" s="92"/>
      <c r="V65" s="92"/>
      <c r="W65" s="92"/>
      <c r="X65" s="92"/>
      <c r="Y65" s="92"/>
      <c r="Z65" s="92"/>
      <c r="AA65" s="92"/>
      <c r="AB65" s="92"/>
      <c r="AC65" s="108" t="s">
        <v>176</v>
      </c>
      <c r="AD65" s="193" t="s">
        <v>3</v>
      </c>
      <c r="AE65" s="130">
        <v>0</v>
      </c>
      <c r="AF65" s="130">
        <v>10</v>
      </c>
      <c r="AG65" s="110"/>
      <c r="AH65" s="110"/>
      <c r="AI65" s="110"/>
      <c r="AJ65" s="110"/>
      <c r="AK65" s="111"/>
      <c r="AL65" s="115"/>
      <c r="AM65" s="61"/>
    </row>
    <row r="66" spans="1:39" s="64" customFormat="1" ht="15">
      <c r="A66" s="61"/>
      <c r="B66" s="113"/>
      <c r="C66" s="113"/>
      <c r="D66" s="113"/>
      <c r="E66" s="114"/>
      <c r="F66" s="114"/>
      <c r="G66" s="114"/>
      <c r="H66" s="114"/>
      <c r="I66" s="114"/>
      <c r="J66" s="113"/>
      <c r="K66" s="113"/>
      <c r="L66" s="113"/>
      <c r="M66" s="113"/>
      <c r="N66" s="113"/>
      <c r="O66" s="113"/>
      <c r="P66" s="113"/>
      <c r="Q66" s="113"/>
      <c r="R66" s="113"/>
      <c r="S66" s="112"/>
      <c r="T66" s="91"/>
      <c r="U66" s="92"/>
      <c r="V66" s="92"/>
      <c r="W66" s="92"/>
      <c r="X66" s="92"/>
      <c r="Y66" s="92"/>
      <c r="Z66" s="92"/>
      <c r="AA66" s="92"/>
      <c r="AB66" s="92"/>
      <c r="AC66" s="108" t="s">
        <v>177</v>
      </c>
      <c r="AD66" s="193" t="s">
        <v>3</v>
      </c>
      <c r="AE66" s="130">
        <v>0</v>
      </c>
      <c r="AF66" s="130">
        <v>48</v>
      </c>
      <c r="AG66" s="110"/>
      <c r="AH66" s="110"/>
      <c r="AI66" s="110"/>
      <c r="AJ66" s="110"/>
      <c r="AK66" s="111"/>
      <c r="AL66" s="115"/>
      <c r="AM66" s="61"/>
    </row>
    <row r="67" spans="1:39" s="64" customFormat="1" ht="15">
      <c r="A67" s="61"/>
      <c r="B67" s="113">
        <v>6</v>
      </c>
      <c r="C67" s="113">
        <v>0</v>
      </c>
      <c r="D67" s="113">
        <v>2</v>
      </c>
      <c r="E67" s="114">
        <v>0</v>
      </c>
      <c r="F67" s="114">
        <v>5</v>
      </c>
      <c r="G67" s="114">
        <v>0</v>
      </c>
      <c r="H67" s="114">
        <v>3</v>
      </c>
      <c r="I67" s="114">
        <v>0</v>
      </c>
      <c r="J67" s="113">
        <v>6</v>
      </c>
      <c r="K67" s="113">
        <v>2</v>
      </c>
      <c r="L67" s="113">
        <v>1</v>
      </c>
      <c r="M67" s="113">
        <v>1</v>
      </c>
      <c r="N67" s="113">
        <v>0</v>
      </c>
      <c r="O67" s="113">
        <v>4</v>
      </c>
      <c r="P67" s="113"/>
      <c r="Q67" s="113"/>
      <c r="R67" s="113"/>
      <c r="S67" s="112"/>
      <c r="T67" s="91"/>
      <c r="U67" s="92"/>
      <c r="V67" s="92"/>
      <c r="W67" s="92"/>
      <c r="X67" s="92"/>
      <c r="Y67" s="92"/>
      <c r="Z67" s="92"/>
      <c r="AA67" s="92"/>
      <c r="AB67" s="92"/>
      <c r="AC67" s="108" t="s">
        <v>161</v>
      </c>
      <c r="AD67" s="193" t="s">
        <v>3</v>
      </c>
      <c r="AE67" s="130">
        <v>1.9</v>
      </c>
      <c r="AF67" s="130">
        <v>0</v>
      </c>
      <c r="AG67" s="110">
        <v>0</v>
      </c>
      <c r="AH67" s="110">
        <v>0</v>
      </c>
      <c r="AI67" s="110">
        <v>0</v>
      </c>
      <c r="AJ67" s="110"/>
      <c r="AK67" s="111">
        <f t="shared" si="0"/>
        <v>1.9</v>
      </c>
      <c r="AL67" s="115">
        <v>2019</v>
      </c>
      <c r="AM67" s="61"/>
    </row>
    <row r="68" spans="1:39" s="64" customFormat="1" ht="15">
      <c r="A68" s="61"/>
      <c r="B68" s="105">
        <v>6</v>
      </c>
      <c r="C68" s="105">
        <v>0</v>
      </c>
      <c r="D68" s="105">
        <v>2</v>
      </c>
      <c r="E68" s="106">
        <v>0</v>
      </c>
      <c r="F68" s="106">
        <v>5</v>
      </c>
      <c r="G68" s="106">
        <v>0</v>
      </c>
      <c r="H68" s="106">
        <v>3</v>
      </c>
      <c r="I68" s="106">
        <v>0</v>
      </c>
      <c r="J68" s="105">
        <v>6</v>
      </c>
      <c r="K68" s="105">
        <v>2</v>
      </c>
      <c r="L68" s="105">
        <v>7</v>
      </c>
      <c r="M68" s="105">
        <v>4</v>
      </c>
      <c r="N68" s="105">
        <v>1</v>
      </c>
      <c r="O68" s="105">
        <v>6</v>
      </c>
      <c r="P68" s="105"/>
      <c r="Q68" s="105"/>
      <c r="R68" s="105"/>
      <c r="S68" s="91"/>
      <c r="T68" s="91"/>
      <c r="U68" s="92"/>
      <c r="V68" s="92"/>
      <c r="W68" s="92"/>
      <c r="X68" s="92"/>
      <c r="Y68" s="92"/>
      <c r="Z68" s="92"/>
      <c r="AA68" s="92"/>
      <c r="AB68" s="92"/>
      <c r="AC68" s="93" t="s">
        <v>160</v>
      </c>
      <c r="AD68" s="194" t="s">
        <v>3</v>
      </c>
      <c r="AE68" s="129">
        <v>23.565</v>
      </c>
      <c r="AF68" s="129">
        <v>0</v>
      </c>
      <c r="AG68" s="90">
        <v>0</v>
      </c>
      <c r="AH68" s="90">
        <v>0</v>
      </c>
      <c r="AI68" s="90">
        <v>0</v>
      </c>
      <c r="AJ68" s="90">
        <v>0</v>
      </c>
      <c r="AK68" s="96">
        <f t="shared" si="0"/>
        <v>23.565</v>
      </c>
      <c r="AL68" s="115">
        <v>2019</v>
      </c>
      <c r="AM68" s="61"/>
    </row>
    <row r="69" spans="1:39" s="64" customFormat="1" ht="24">
      <c r="A69" s="61"/>
      <c r="B69" s="105" t="s">
        <v>112</v>
      </c>
      <c r="C69" s="105" t="s">
        <v>112</v>
      </c>
      <c r="D69" s="105" t="s">
        <v>112</v>
      </c>
      <c r="E69" s="106" t="s">
        <v>112</v>
      </c>
      <c r="F69" s="106" t="s">
        <v>112</v>
      </c>
      <c r="G69" s="106" t="s">
        <v>112</v>
      </c>
      <c r="H69" s="106" t="s">
        <v>112</v>
      </c>
      <c r="I69" s="106" t="s">
        <v>112</v>
      </c>
      <c r="J69" s="105" t="s">
        <v>112</v>
      </c>
      <c r="K69" s="105" t="s">
        <v>112</v>
      </c>
      <c r="L69" s="105" t="s">
        <v>112</v>
      </c>
      <c r="M69" s="105" t="s">
        <v>112</v>
      </c>
      <c r="N69" s="105" t="s">
        <v>112</v>
      </c>
      <c r="O69" s="105" t="s">
        <v>112</v>
      </c>
      <c r="P69" s="105"/>
      <c r="Q69" s="105"/>
      <c r="R69" s="105"/>
      <c r="S69" s="91"/>
      <c r="T69" s="91"/>
      <c r="U69" s="92"/>
      <c r="V69" s="92"/>
      <c r="W69" s="92"/>
      <c r="X69" s="92"/>
      <c r="Y69" s="92"/>
      <c r="Z69" s="92"/>
      <c r="AA69" s="92"/>
      <c r="AB69" s="92"/>
      <c r="AC69" s="93" t="s">
        <v>174</v>
      </c>
      <c r="AD69" s="194" t="s">
        <v>119</v>
      </c>
      <c r="AE69" s="129"/>
      <c r="AF69" s="129">
        <v>0</v>
      </c>
      <c r="AG69" s="90"/>
      <c r="AH69" s="90"/>
      <c r="AI69" s="90"/>
      <c r="AJ69" s="90"/>
      <c r="AK69" s="116"/>
      <c r="AL69" s="115">
        <v>2019</v>
      </c>
      <c r="AM69" s="61"/>
    </row>
    <row r="70" spans="1:39" s="64" customFormat="1" ht="24">
      <c r="A70" s="61"/>
      <c r="B70" s="103">
        <v>6</v>
      </c>
      <c r="C70" s="103">
        <v>0</v>
      </c>
      <c r="D70" s="103">
        <v>2</v>
      </c>
      <c r="E70" s="104">
        <v>0</v>
      </c>
      <c r="F70" s="104">
        <v>5</v>
      </c>
      <c r="G70" s="104">
        <v>0</v>
      </c>
      <c r="H70" s="104">
        <v>3</v>
      </c>
      <c r="I70" s="104">
        <v>0</v>
      </c>
      <c r="J70" s="103">
        <v>6</v>
      </c>
      <c r="K70" s="103">
        <v>2</v>
      </c>
      <c r="L70" s="103">
        <v>0</v>
      </c>
      <c r="M70" s="103">
        <v>1</v>
      </c>
      <c r="N70" s="103">
        <v>4</v>
      </c>
      <c r="O70" s="103">
        <v>0</v>
      </c>
      <c r="P70" s="103">
        <v>0</v>
      </c>
      <c r="Q70" s="103">
        <v>8</v>
      </c>
      <c r="R70" s="103" t="s">
        <v>169</v>
      </c>
      <c r="S70" s="91"/>
      <c r="T70" s="91"/>
      <c r="U70" s="92"/>
      <c r="V70" s="92"/>
      <c r="W70" s="92"/>
      <c r="X70" s="92"/>
      <c r="Y70" s="92"/>
      <c r="Z70" s="92"/>
      <c r="AA70" s="92"/>
      <c r="AB70" s="92"/>
      <c r="AC70" s="93" t="s">
        <v>127</v>
      </c>
      <c r="AD70" s="194" t="s">
        <v>3</v>
      </c>
      <c r="AE70" s="129">
        <v>1705.777</v>
      </c>
      <c r="AF70" s="129">
        <v>884.06</v>
      </c>
      <c r="AG70" s="90">
        <v>0</v>
      </c>
      <c r="AH70" s="90">
        <v>0</v>
      </c>
      <c r="AI70" s="90">
        <v>0</v>
      </c>
      <c r="AJ70" s="90"/>
      <c r="AK70" s="191">
        <f aca="true" t="shared" si="1" ref="AK70:AK76">(AE70+AF70+AG70+AH70+AI70)</f>
        <v>2589.837</v>
      </c>
      <c r="AL70" s="115">
        <v>2019</v>
      </c>
      <c r="AM70" s="61"/>
    </row>
    <row r="71" spans="1:39" s="64" customFormat="1" ht="24">
      <c r="A71" s="61"/>
      <c r="B71" s="103">
        <v>6</v>
      </c>
      <c r="C71" s="103">
        <v>0</v>
      </c>
      <c r="D71" s="103">
        <v>2</v>
      </c>
      <c r="E71" s="104">
        <v>0</v>
      </c>
      <c r="F71" s="104">
        <v>5</v>
      </c>
      <c r="G71" s="104">
        <v>0</v>
      </c>
      <c r="H71" s="104">
        <v>2</v>
      </c>
      <c r="I71" s="104">
        <v>0</v>
      </c>
      <c r="J71" s="103">
        <v>6</v>
      </c>
      <c r="K71" s="103">
        <v>2</v>
      </c>
      <c r="L71" s="103">
        <v>1</v>
      </c>
      <c r="M71" s="103">
        <v>1</v>
      </c>
      <c r="N71" s="103">
        <v>0</v>
      </c>
      <c r="O71" s="103">
        <v>9</v>
      </c>
      <c r="P71" s="103"/>
      <c r="Q71" s="103"/>
      <c r="R71" s="103"/>
      <c r="S71" s="91"/>
      <c r="T71" s="91"/>
      <c r="U71" s="92"/>
      <c r="V71" s="92"/>
      <c r="W71" s="92"/>
      <c r="X71" s="92"/>
      <c r="Y71" s="92"/>
      <c r="Z71" s="92"/>
      <c r="AA71" s="92"/>
      <c r="AB71" s="92"/>
      <c r="AC71" s="93" t="s">
        <v>123</v>
      </c>
      <c r="AD71" s="194" t="s">
        <v>3</v>
      </c>
      <c r="AE71" s="129">
        <v>0</v>
      </c>
      <c r="AF71" s="129">
        <v>0</v>
      </c>
      <c r="AG71" s="90">
        <v>0</v>
      </c>
      <c r="AH71" s="90">
        <v>0</v>
      </c>
      <c r="AI71" s="90">
        <v>0</v>
      </c>
      <c r="AJ71" s="90"/>
      <c r="AK71" s="116">
        <f t="shared" si="1"/>
        <v>0</v>
      </c>
      <c r="AL71" s="115">
        <v>2019</v>
      </c>
      <c r="AM71" s="61"/>
    </row>
    <row r="72" spans="1:39" s="64" customFormat="1" ht="15">
      <c r="A72" s="61"/>
      <c r="B72" s="103">
        <v>6</v>
      </c>
      <c r="C72" s="103">
        <v>0</v>
      </c>
      <c r="D72" s="103">
        <v>2</v>
      </c>
      <c r="E72" s="104">
        <v>0</v>
      </c>
      <c r="F72" s="104">
        <v>5</v>
      </c>
      <c r="G72" s="104">
        <v>0</v>
      </c>
      <c r="H72" s="104">
        <v>3</v>
      </c>
      <c r="I72" s="104">
        <v>0</v>
      </c>
      <c r="J72" s="103">
        <v>6</v>
      </c>
      <c r="K72" s="103">
        <v>2</v>
      </c>
      <c r="L72" s="103">
        <v>0</v>
      </c>
      <c r="M72" s="103">
        <v>1</v>
      </c>
      <c r="N72" s="103">
        <v>4</v>
      </c>
      <c r="O72" s="103">
        <v>0</v>
      </c>
      <c r="P72" s="103">
        <v>0</v>
      </c>
      <c r="Q72" s="103">
        <v>4</v>
      </c>
      <c r="R72" s="103" t="s">
        <v>169</v>
      </c>
      <c r="S72" s="91"/>
      <c r="T72" s="91"/>
      <c r="U72" s="92"/>
      <c r="V72" s="92"/>
      <c r="W72" s="92"/>
      <c r="X72" s="92"/>
      <c r="Y72" s="92"/>
      <c r="Z72" s="92"/>
      <c r="AA72" s="92"/>
      <c r="AB72" s="92"/>
      <c r="AC72" s="93" t="s">
        <v>162</v>
      </c>
      <c r="AD72" s="187" t="s">
        <v>3</v>
      </c>
      <c r="AE72" s="180">
        <v>2290</v>
      </c>
      <c r="AF72" s="180">
        <v>1864.3</v>
      </c>
      <c r="AG72" s="181">
        <v>0</v>
      </c>
      <c r="AH72" s="181">
        <v>0</v>
      </c>
      <c r="AI72" s="181">
        <v>0</v>
      </c>
      <c r="AJ72" s="90">
        <v>0</v>
      </c>
      <c r="AK72" s="116">
        <f t="shared" si="1"/>
        <v>4154.3</v>
      </c>
      <c r="AL72" s="115">
        <v>2019</v>
      </c>
      <c r="AM72" s="61"/>
    </row>
    <row r="73" spans="1:39" s="64" customFormat="1" ht="24">
      <c r="A73" s="61"/>
      <c r="B73" s="103">
        <v>6</v>
      </c>
      <c r="C73" s="103">
        <v>0</v>
      </c>
      <c r="D73" s="103">
        <v>2</v>
      </c>
      <c r="E73" s="104">
        <v>0</v>
      </c>
      <c r="F73" s="104">
        <v>5</v>
      </c>
      <c r="G73" s="104">
        <v>0</v>
      </c>
      <c r="H73" s="104">
        <v>3</v>
      </c>
      <c r="I73" s="104">
        <v>0</v>
      </c>
      <c r="J73" s="103">
        <v>6</v>
      </c>
      <c r="K73" s="103">
        <v>2</v>
      </c>
      <c r="L73" s="103">
        <v>7</v>
      </c>
      <c r="M73" s="103">
        <v>8</v>
      </c>
      <c r="N73" s="103">
        <v>8</v>
      </c>
      <c r="O73" s="103">
        <v>8</v>
      </c>
      <c r="P73" s="103"/>
      <c r="Q73" s="103"/>
      <c r="R73" s="103"/>
      <c r="S73" s="91"/>
      <c r="T73" s="91"/>
      <c r="U73" s="92"/>
      <c r="V73" s="92"/>
      <c r="W73" s="92"/>
      <c r="X73" s="92"/>
      <c r="Y73" s="92"/>
      <c r="Z73" s="92"/>
      <c r="AA73" s="92"/>
      <c r="AB73" s="92"/>
      <c r="AC73" s="93" t="s">
        <v>175</v>
      </c>
      <c r="AD73" s="187" t="s">
        <v>3</v>
      </c>
      <c r="AE73" s="180">
        <v>50</v>
      </c>
      <c r="AF73" s="180">
        <v>0</v>
      </c>
      <c r="AG73" s="181">
        <v>0</v>
      </c>
      <c r="AH73" s="181">
        <v>0</v>
      </c>
      <c r="AI73" s="181">
        <v>0</v>
      </c>
      <c r="AJ73" s="90">
        <v>0</v>
      </c>
      <c r="AK73" s="116">
        <f t="shared" si="1"/>
        <v>50</v>
      </c>
      <c r="AL73" s="115">
        <v>2019</v>
      </c>
      <c r="AM73" s="61"/>
    </row>
    <row r="74" spans="1:39" s="64" customFormat="1" ht="15">
      <c r="A74" s="61"/>
      <c r="B74" s="103"/>
      <c r="C74" s="103"/>
      <c r="D74" s="103"/>
      <c r="E74" s="104"/>
      <c r="F74" s="104"/>
      <c r="G74" s="104"/>
      <c r="H74" s="104"/>
      <c r="I74" s="104"/>
      <c r="J74" s="103"/>
      <c r="K74" s="103"/>
      <c r="L74" s="103"/>
      <c r="M74" s="103"/>
      <c r="N74" s="103"/>
      <c r="O74" s="103"/>
      <c r="P74" s="103"/>
      <c r="Q74" s="103"/>
      <c r="R74" s="103"/>
      <c r="S74" s="91"/>
      <c r="T74" s="91"/>
      <c r="U74" s="92"/>
      <c r="V74" s="92"/>
      <c r="W74" s="92"/>
      <c r="X74" s="92"/>
      <c r="Y74" s="92"/>
      <c r="Z74" s="92"/>
      <c r="AA74" s="92"/>
      <c r="AB74" s="92"/>
      <c r="AC74" s="93" t="s">
        <v>171</v>
      </c>
      <c r="AD74" s="187" t="s">
        <v>3</v>
      </c>
      <c r="AE74" s="180">
        <v>0</v>
      </c>
      <c r="AF74" s="180">
        <v>0</v>
      </c>
      <c r="AG74" s="181">
        <v>0</v>
      </c>
      <c r="AH74" s="181">
        <v>0</v>
      </c>
      <c r="AI74" s="181">
        <v>0</v>
      </c>
      <c r="AJ74" s="90">
        <v>0</v>
      </c>
      <c r="AK74" s="116">
        <f t="shared" si="1"/>
        <v>0</v>
      </c>
      <c r="AL74" s="115"/>
      <c r="AM74" s="61"/>
    </row>
    <row r="75" spans="1:39" s="64" customFormat="1" ht="15">
      <c r="A75" s="61"/>
      <c r="B75" s="103"/>
      <c r="C75" s="103"/>
      <c r="D75" s="103"/>
      <c r="E75" s="104"/>
      <c r="F75" s="104"/>
      <c r="G75" s="104"/>
      <c r="H75" s="104"/>
      <c r="I75" s="104"/>
      <c r="J75" s="103"/>
      <c r="K75" s="103"/>
      <c r="L75" s="103"/>
      <c r="M75" s="103"/>
      <c r="N75" s="103"/>
      <c r="O75" s="103"/>
      <c r="P75" s="103"/>
      <c r="Q75" s="103"/>
      <c r="R75" s="103"/>
      <c r="S75" s="91"/>
      <c r="T75" s="91"/>
      <c r="U75" s="92"/>
      <c r="V75" s="92"/>
      <c r="W75" s="92"/>
      <c r="X75" s="92"/>
      <c r="Y75" s="92"/>
      <c r="Z75" s="92"/>
      <c r="AA75" s="92"/>
      <c r="AB75" s="92"/>
      <c r="AC75" s="93" t="s">
        <v>172</v>
      </c>
      <c r="AD75" s="187" t="s">
        <v>3</v>
      </c>
      <c r="AE75" s="180">
        <v>0</v>
      </c>
      <c r="AF75" s="180">
        <v>0</v>
      </c>
      <c r="AG75" s="181">
        <v>0</v>
      </c>
      <c r="AH75" s="181">
        <v>0</v>
      </c>
      <c r="AI75" s="181">
        <v>0</v>
      </c>
      <c r="AJ75" s="90">
        <v>0</v>
      </c>
      <c r="AK75" s="116">
        <f t="shared" si="1"/>
        <v>0</v>
      </c>
      <c r="AL75" s="115"/>
      <c r="AM75" s="61"/>
    </row>
    <row r="76" spans="1:39" s="64" customFormat="1" ht="24">
      <c r="A76" s="61"/>
      <c r="B76" s="103">
        <v>6</v>
      </c>
      <c r="C76" s="103">
        <v>0</v>
      </c>
      <c r="D76" s="103">
        <v>2</v>
      </c>
      <c r="E76" s="104">
        <v>0</v>
      </c>
      <c r="F76" s="104">
        <v>5</v>
      </c>
      <c r="G76" s="104">
        <v>0</v>
      </c>
      <c r="H76" s="104">
        <v>3</v>
      </c>
      <c r="I76" s="104">
        <v>0</v>
      </c>
      <c r="J76" s="103">
        <v>6</v>
      </c>
      <c r="K76" s="103">
        <v>2</v>
      </c>
      <c r="L76" s="103">
        <v>0</v>
      </c>
      <c r="M76" s="103">
        <v>1</v>
      </c>
      <c r="N76" s="103">
        <v>4</v>
      </c>
      <c r="O76" s="103">
        <v>0</v>
      </c>
      <c r="P76" s="103">
        <v>1</v>
      </c>
      <c r="Q76" s="103">
        <v>2</v>
      </c>
      <c r="R76" s="103" t="s">
        <v>169</v>
      </c>
      <c r="S76" s="91"/>
      <c r="T76" s="91"/>
      <c r="U76" s="92"/>
      <c r="V76" s="92"/>
      <c r="W76" s="92"/>
      <c r="X76" s="92"/>
      <c r="Y76" s="92"/>
      <c r="Z76" s="92"/>
      <c r="AA76" s="92"/>
      <c r="AB76" s="92"/>
      <c r="AC76" s="93" t="s">
        <v>173</v>
      </c>
      <c r="AD76" s="187" t="s">
        <v>3</v>
      </c>
      <c r="AE76" s="180">
        <v>0</v>
      </c>
      <c r="AF76" s="180">
        <v>75</v>
      </c>
      <c r="AG76" s="181">
        <v>0</v>
      </c>
      <c r="AH76" s="181">
        <v>0</v>
      </c>
      <c r="AI76" s="181">
        <v>0</v>
      </c>
      <c r="AJ76" s="90">
        <v>0</v>
      </c>
      <c r="AK76" s="116">
        <f t="shared" si="1"/>
        <v>75</v>
      </c>
      <c r="AL76" s="115"/>
      <c r="AM76" s="61"/>
    </row>
    <row r="77" spans="1:39" s="64" customFormat="1" ht="24">
      <c r="A77" s="61"/>
      <c r="B77" s="101">
        <v>6</v>
      </c>
      <c r="C77" s="101">
        <v>0</v>
      </c>
      <c r="D77" s="101">
        <v>2</v>
      </c>
      <c r="E77" s="102">
        <v>0</v>
      </c>
      <c r="F77" s="102">
        <v>5</v>
      </c>
      <c r="G77" s="102">
        <v>0</v>
      </c>
      <c r="H77" s="102">
        <v>3</v>
      </c>
      <c r="I77" s="102">
        <v>0</v>
      </c>
      <c r="J77" s="101">
        <v>6</v>
      </c>
      <c r="K77" s="101">
        <v>2</v>
      </c>
      <c r="L77" s="101">
        <v>1</v>
      </c>
      <c r="M77" s="101">
        <v>3</v>
      </c>
      <c r="N77" s="101">
        <v>0</v>
      </c>
      <c r="O77" s="101">
        <v>0</v>
      </c>
      <c r="P77" s="101"/>
      <c r="Q77" s="101"/>
      <c r="R77" s="101"/>
      <c r="S77" s="82"/>
      <c r="T77" s="82"/>
      <c r="U77" s="83"/>
      <c r="V77" s="83"/>
      <c r="W77" s="83"/>
      <c r="X77" s="83"/>
      <c r="Y77" s="83"/>
      <c r="Z77" s="83"/>
      <c r="AA77" s="83"/>
      <c r="AB77" s="83"/>
      <c r="AC77" s="84" t="s">
        <v>180</v>
      </c>
      <c r="AD77" s="195" t="s">
        <v>3</v>
      </c>
      <c r="AE77" s="131">
        <f>(AE78)</f>
        <v>2298.20981</v>
      </c>
      <c r="AF77" s="131">
        <f>(AF78)</f>
        <v>1669.3</v>
      </c>
      <c r="AG77" s="131">
        <f>(AG78)</f>
        <v>2437.6</v>
      </c>
      <c r="AH77" s="131">
        <f>(AH78)</f>
        <v>2437.6</v>
      </c>
      <c r="AI77" s="131">
        <f>(AI78)</f>
        <v>2437.6</v>
      </c>
      <c r="AJ77" s="87"/>
      <c r="AK77" s="88">
        <f>SUM(AE77:AJ77)</f>
        <v>11280.30981</v>
      </c>
      <c r="AL77" s="115">
        <v>2019</v>
      </c>
      <c r="AM77" s="61"/>
    </row>
    <row r="78" spans="1:39" s="64" customFormat="1" ht="15">
      <c r="A78" s="61"/>
      <c r="B78" s="101"/>
      <c r="C78" s="101"/>
      <c r="D78" s="101"/>
      <c r="E78" s="102"/>
      <c r="F78" s="102"/>
      <c r="G78" s="102"/>
      <c r="H78" s="102"/>
      <c r="I78" s="102"/>
      <c r="J78" s="101"/>
      <c r="K78" s="101"/>
      <c r="L78" s="101"/>
      <c r="M78" s="101"/>
      <c r="N78" s="101"/>
      <c r="O78" s="101"/>
      <c r="P78" s="101"/>
      <c r="Q78" s="101"/>
      <c r="R78" s="101"/>
      <c r="S78" s="82"/>
      <c r="T78" s="82"/>
      <c r="U78" s="83"/>
      <c r="V78" s="83"/>
      <c r="W78" s="83"/>
      <c r="X78" s="83"/>
      <c r="Y78" s="83"/>
      <c r="Z78" s="83"/>
      <c r="AA78" s="83"/>
      <c r="AB78" s="83"/>
      <c r="AC78" s="84" t="s">
        <v>120</v>
      </c>
      <c r="AD78" s="195" t="s">
        <v>3</v>
      </c>
      <c r="AE78" s="132">
        <f>(AE80)</f>
        <v>2298.20981</v>
      </c>
      <c r="AF78" s="132">
        <f>(AF80)</f>
        <v>1669.3</v>
      </c>
      <c r="AG78" s="132">
        <f>(AG80)</f>
        <v>2437.6</v>
      </c>
      <c r="AH78" s="132">
        <f>(AH80)</f>
        <v>2437.6</v>
      </c>
      <c r="AI78" s="132">
        <f>(AI80)</f>
        <v>2437.6</v>
      </c>
      <c r="AJ78" s="87"/>
      <c r="AK78" s="88">
        <f>(AE78+AF78+AG78+AH78+AI78)</f>
        <v>11280.30981</v>
      </c>
      <c r="AL78" s="115">
        <v>2019</v>
      </c>
      <c r="AM78" s="61"/>
    </row>
    <row r="79" spans="1:39" s="64" customFormat="1" ht="24">
      <c r="A79" s="61"/>
      <c r="B79" s="97" t="s">
        <v>112</v>
      </c>
      <c r="C79" s="97" t="s">
        <v>112</v>
      </c>
      <c r="D79" s="97" t="s">
        <v>112</v>
      </c>
      <c r="E79" s="98" t="s">
        <v>112</v>
      </c>
      <c r="F79" s="98" t="s">
        <v>112</v>
      </c>
      <c r="G79" s="98" t="s">
        <v>112</v>
      </c>
      <c r="H79" s="98" t="s">
        <v>112</v>
      </c>
      <c r="I79" s="98" t="s">
        <v>112</v>
      </c>
      <c r="J79" s="97" t="s">
        <v>112</v>
      </c>
      <c r="K79" s="97" t="s">
        <v>112</v>
      </c>
      <c r="L79" s="97" t="s">
        <v>112</v>
      </c>
      <c r="M79" s="97" t="s">
        <v>112</v>
      </c>
      <c r="N79" s="97" t="s">
        <v>112</v>
      </c>
      <c r="O79" s="97" t="s">
        <v>112</v>
      </c>
      <c r="P79" s="97"/>
      <c r="Q79" s="97"/>
      <c r="R79" s="97"/>
      <c r="S79" s="56"/>
      <c r="T79" s="56"/>
      <c r="U79" s="62"/>
      <c r="V79" s="62"/>
      <c r="W79" s="62"/>
      <c r="X79" s="62"/>
      <c r="Y79" s="62"/>
      <c r="Z79" s="62"/>
      <c r="AA79" s="62"/>
      <c r="AB79" s="62"/>
      <c r="AC79" s="69" t="s">
        <v>99</v>
      </c>
      <c r="AD79" s="52" t="s">
        <v>110</v>
      </c>
      <c r="AE79" s="128" t="s">
        <v>110</v>
      </c>
      <c r="AF79" s="51" t="s">
        <v>110</v>
      </c>
      <c r="AG79" s="51" t="s">
        <v>110</v>
      </c>
      <c r="AH79" s="51" t="s">
        <v>110</v>
      </c>
      <c r="AI79" s="51" t="s">
        <v>110</v>
      </c>
      <c r="AJ79" s="51"/>
      <c r="AK79" s="70" t="s">
        <v>110</v>
      </c>
      <c r="AL79" s="115">
        <v>2019</v>
      </c>
      <c r="AM79" s="61"/>
    </row>
    <row r="80" spans="1:39" s="64" customFormat="1" ht="24">
      <c r="A80" s="61"/>
      <c r="B80" s="103">
        <v>6</v>
      </c>
      <c r="C80" s="103">
        <v>0</v>
      </c>
      <c r="D80" s="103">
        <v>2</v>
      </c>
      <c r="E80" s="104">
        <v>0</v>
      </c>
      <c r="F80" s="104">
        <v>5</v>
      </c>
      <c r="G80" s="104">
        <v>0</v>
      </c>
      <c r="H80" s="104">
        <v>3</v>
      </c>
      <c r="I80" s="104">
        <v>0</v>
      </c>
      <c r="J80" s="103">
        <v>6</v>
      </c>
      <c r="K80" s="103">
        <v>2</v>
      </c>
      <c r="L80" s="103">
        <v>0</v>
      </c>
      <c r="M80" s="103">
        <v>3</v>
      </c>
      <c r="N80" s="103">
        <v>4</v>
      </c>
      <c r="O80" s="103">
        <v>0</v>
      </c>
      <c r="P80" s="103">
        <v>0</v>
      </c>
      <c r="Q80" s="103">
        <v>2</v>
      </c>
      <c r="R80" s="103" t="s">
        <v>169</v>
      </c>
      <c r="S80" s="91"/>
      <c r="T80" s="91"/>
      <c r="U80" s="92"/>
      <c r="V80" s="92"/>
      <c r="W80" s="92"/>
      <c r="X80" s="92"/>
      <c r="Y80" s="92"/>
      <c r="Z80" s="92"/>
      <c r="AA80" s="92"/>
      <c r="AB80" s="92"/>
      <c r="AC80" s="93" t="s">
        <v>124</v>
      </c>
      <c r="AD80" s="94" t="s">
        <v>3</v>
      </c>
      <c r="AE80" s="201">
        <v>2298.20981</v>
      </c>
      <c r="AF80" s="129">
        <f>(AF81+AF82+AF83+AF84)</f>
        <v>1669.3</v>
      </c>
      <c r="AG80" s="129">
        <f>(AG81+AG82+AG83)</f>
        <v>2437.6</v>
      </c>
      <c r="AH80" s="129">
        <f>(AH81+AH82+AH83)</f>
        <v>2437.6</v>
      </c>
      <c r="AI80" s="129">
        <f>(AI81+AI82+AI83)</f>
        <v>2437.6</v>
      </c>
      <c r="AJ80" s="90"/>
      <c r="AK80" s="96">
        <f>(AE80+AF80+AG80+AH80+AI80)</f>
        <v>11280.30981</v>
      </c>
      <c r="AL80" s="115">
        <v>2019</v>
      </c>
      <c r="AM80" s="61"/>
    </row>
    <row r="81" spans="1:39" s="64" customFormat="1" ht="15">
      <c r="A81" s="61"/>
      <c r="B81" s="113" t="s">
        <v>112</v>
      </c>
      <c r="C81" s="113" t="s">
        <v>112</v>
      </c>
      <c r="D81" s="113" t="s">
        <v>112</v>
      </c>
      <c r="E81" s="114" t="s">
        <v>112</v>
      </c>
      <c r="F81" s="114" t="s">
        <v>112</v>
      </c>
      <c r="G81" s="114" t="s">
        <v>112</v>
      </c>
      <c r="H81" s="114" t="s">
        <v>112</v>
      </c>
      <c r="I81" s="114" t="s">
        <v>112</v>
      </c>
      <c r="J81" s="113" t="s">
        <v>112</v>
      </c>
      <c r="K81" s="113" t="s">
        <v>112</v>
      </c>
      <c r="L81" s="113" t="s">
        <v>112</v>
      </c>
      <c r="M81" s="113" t="s">
        <v>112</v>
      </c>
      <c r="N81" s="113" t="s">
        <v>112</v>
      </c>
      <c r="O81" s="113" t="s">
        <v>112</v>
      </c>
      <c r="P81" s="113"/>
      <c r="Q81" s="113"/>
      <c r="R81" s="113"/>
      <c r="S81" s="112"/>
      <c r="T81" s="112"/>
      <c r="U81" s="119"/>
      <c r="V81" s="119"/>
      <c r="W81" s="119"/>
      <c r="X81" s="119"/>
      <c r="Y81" s="119"/>
      <c r="Z81" s="119"/>
      <c r="AA81" s="119"/>
      <c r="AB81" s="119"/>
      <c r="AC81" s="108" t="s">
        <v>125</v>
      </c>
      <c r="AD81" s="109" t="s">
        <v>3</v>
      </c>
      <c r="AE81" s="130">
        <v>1846</v>
      </c>
      <c r="AF81" s="130">
        <v>1300</v>
      </c>
      <c r="AG81" s="110">
        <v>2000</v>
      </c>
      <c r="AH81" s="110">
        <v>2000</v>
      </c>
      <c r="AI81" s="110">
        <v>2000</v>
      </c>
      <c r="AJ81" s="110"/>
      <c r="AK81" s="185">
        <f aca="true" t="shared" si="2" ref="AK81:AK108">(AE81+AF81+AG81+AH81+AI81)</f>
        <v>9146</v>
      </c>
      <c r="AL81" s="115">
        <v>2019</v>
      </c>
      <c r="AM81" s="61"/>
    </row>
    <row r="82" spans="1:39" s="64" customFormat="1" ht="15">
      <c r="A82" s="61"/>
      <c r="B82" s="113" t="s">
        <v>112</v>
      </c>
      <c r="C82" s="113" t="s">
        <v>112</v>
      </c>
      <c r="D82" s="113" t="s">
        <v>112</v>
      </c>
      <c r="E82" s="114" t="s">
        <v>112</v>
      </c>
      <c r="F82" s="114" t="s">
        <v>112</v>
      </c>
      <c r="G82" s="114" t="s">
        <v>112</v>
      </c>
      <c r="H82" s="114" t="s">
        <v>112</v>
      </c>
      <c r="I82" s="114" t="s">
        <v>112</v>
      </c>
      <c r="J82" s="113" t="s">
        <v>112</v>
      </c>
      <c r="K82" s="113" t="s">
        <v>112</v>
      </c>
      <c r="L82" s="113" t="s">
        <v>112</v>
      </c>
      <c r="M82" s="113" t="s">
        <v>112</v>
      </c>
      <c r="N82" s="113" t="s">
        <v>112</v>
      </c>
      <c r="O82" s="113" t="s">
        <v>112</v>
      </c>
      <c r="P82" s="113"/>
      <c r="Q82" s="113"/>
      <c r="R82" s="113"/>
      <c r="S82" s="112"/>
      <c r="T82" s="112"/>
      <c r="U82" s="119"/>
      <c r="V82" s="119"/>
      <c r="W82" s="119"/>
      <c r="X82" s="119"/>
      <c r="Y82" s="119"/>
      <c r="Z82" s="119"/>
      <c r="AA82" s="119"/>
      <c r="AB82" s="119"/>
      <c r="AC82" s="108" t="s">
        <v>149</v>
      </c>
      <c r="AD82" s="109" t="s">
        <v>3</v>
      </c>
      <c r="AE82" s="130">
        <v>260</v>
      </c>
      <c r="AF82" s="130">
        <v>265</v>
      </c>
      <c r="AG82" s="110">
        <v>240</v>
      </c>
      <c r="AH82" s="110">
        <v>240</v>
      </c>
      <c r="AI82" s="110">
        <v>240</v>
      </c>
      <c r="AJ82" s="110"/>
      <c r="AK82" s="185"/>
      <c r="AL82" s="115"/>
      <c r="AM82" s="61"/>
    </row>
    <row r="83" spans="1:39" s="64" customFormat="1" ht="15">
      <c r="A83" s="61"/>
      <c r="B83" s="113" t="s">
        <v>112</v>
      </c>
      <c r="C83" s="113" t="s">
        <v>112</v>
      </c>
      <c r="D83" s="113" t="s">
        <v>112</v>
      </c>
      <c r="E83" s="114" t="s">
        <v>112</v>
      </c>
      <c r="F83" s="114" t="s">
        <v>112</v>
      </c>
      <c r="G83" s="114" t="s">
        <v>112</v>
      </c>
      <c r="H83" s="114" t="s">
        <v>112</v>
      </c>
      <c r="I83" s="114" t="s">
        <v>112</v>
      </c>
      <c r="J83" s="113" t="s">
        <v>112</v>
      </c>
      <c r="K83" s="113" t="s">
        <v>112</v>
      </c>
      <c r="L83" s="113" t="s">
        <v>112</v>
      </c>
      <c r="M83" s="113" t="s">
        <v>112</v>
      </c>
      <c r="N83" s="113" t="s">
        <v>112</v>
      </c>
      <c r="O83" s="113" t="s">
        <v>112</v>
      </c>
      <c r="P83" s="113"/>
      <c r="Q83" s="113"/>
      <c r="R83" s="113"/>
      <c r="S83" s="112"/>
      <c r="T83" s="112"/>
      <c r="U83" s="119"/>
      <c r="V83" s="119"/>
      <c r="W83" s="119"/>
      <c r="X83" s="119"/>
      <c r="Y83" s="119"/>
      <c r="Z83" s="119"/>
      <c r="AA83" s="119"/>
      <c r="AB83" s="119"/>
      <c r="AC83" s="108" t="s">
        <v>126</v>
      </c>
      <c r="AD83" s="109" t="s">
        <v>3</v>
      </c>
      <c r="AE83" s="130">
        <v>172</v>
      </c>
      <c r="AF83" s="130">
        <v>50</v>
      </c>
      <c r="AG83" s="110">
        <v>197.6</v>
      </c>
      <c r="AH83" s="110">
        <v>197.6</v>
      </c>
      <c r="AI83" s="110">
        <v>197.6</v>
      </c>
      <c r="AJ83" s="110"/>
      <c r="AK83" s="185">
        <f t="shared" si="2"/>
        <v>814.8000000000001</v>
      </c>
      <c r="AL83" s="115">
        <v>2019</v>
      </c>
      <c r="AM83" s="61"/>
    </row>
    <row r="84" spans="1:39" s="64" customFormat="1" ht="15">
      <c r="A84" s="61"/>
      <c r="B84" s="204">
        <v>6</v>
      </c>
      <c r="C84" s="204">
        <v>0</v>
      </c>
      <c r="D84" s="204">
        <v>2</v>
      </c>
      <c r="E84" s="205">
        <v>0</v>
      </c>
      <c r="F84" s="205">
        <v>5</v>
      </c>
      <c r="G84" s="205">
        <v>0</v>
      </c>
      <c r="H84" s="205">
        <v>3</v>
      </c>
      <c r="I84" s="205">
        <v>0</v>
      </c>
      <c r="J84" s="204">
        <v>6</v>
      </c>
      <c r="K84" s="204">
        <v>2</v>
      </c>
      <c r="L84" s="204">
        <v>0</v>
      </c>
      <c r="M84" s="204">
        <v>3</v>
      </c>
      <c r="N84" s="204">
        <v>4</v>
      </c>
      <c r="O84" s="204">
        <v>0</v>
      </c>
      <c r="P84" s="204">
        <v>0</v>
      </c>
      <c r="Q84" s="204">
        <v>2</v>
      </c>
      <c r="R84" s="204" t="s">
        <v>169</v>
      </c>
      <c r="S84" s="206"/>
      <c r="T84" s="206"/>
      <c r="U84" s="207"/>
      <c r="V84" s="207"/>
      <c r="W84" s="207"/>
      <c r="X84" s="207"/>
      <c r="Y84" s="207"/>
      <c r="Z84" s="207"/>
      <c r="AA84" s="207"/>
      <c r="AB84" s="207"/>
      <c r="AC84" s="108" t="s">
        <v>170</v>
      </c>
      <c r="AD84" s="208" t="s">
        <v>3</v>
      </c>
      <c r="AE84" s="209">
        <v>0</v>
      </c>
      <c r="AF84" s="209">
        <v>54.3</v>
      </c>
      <c r="AG84" s="210"/>
      <c r="AH84" s="210"/>
      <c r="AI84" s="210"/>
      <c r="AJ84" s="210"/>
      <c r="AK84" s="185"/>
      <c r="AL84" s="115"/>
      <c r="AM84" s="61"/>
    </row>
    <row r="85" spans="1:39" s="64" customFormat="1" ht="15">
      <c r="A85" s="61"/>
      <c r="B85" s="138"/>
      <c r="C85" s="138"/>
      <c r="D85" s="138"/>
      <c r="E85" s="139"/>
      <c r="F85" s="139"/>
      <c r="G85" s="139"/>
      <c r="H85" s="139"/>
      <c r="I85" s="139"/>
      <c r="J85" s="138"/>
      <c r="K85" s="138"/>
      <c r="L85" s="138"/>
      <c r="M85" s="138"/>
      <c r="N85" s="138"/>
      <c r="O85" s="138"/>
      <c r="P85" s="138"/>
      <c r="Q85" s="138"/>
      <c r="R85" s="138"/>
      <c r="S85" s="140"/>
      <c r="T85" s="140"/>
      <c r="U85" s="141"/>
      <c r="V85" s="141"/>
      <c r="W85" s="141"/>
      <c r="X85" s="141"/>
      <c r="Y85" s="141"/>
      <c r="Z85" s="141"/>
      <c r="AA85" s="141"/>
      <c r="AB85" s="141"/>
      <c r="AC85" s="78" t="s">
        <v>135</v>
      </c>
      <c r="AD85" s="167" t="s">
        <v>3</v>
      </c>
      <c r="AE85" s="184">
        <f aca="true" t="shared" si="3" ref="AE85:AJ85">(AE86+AE87)</f>
        <v>1764.00679</v>
      </c>
      <c r="AF85" s="184">
        <f t="shared" si="3"/>
        <v>0</v>
      </c>
      <c r="AG85" s="184">
        <f t="shared" si="3"/>
        <v>1000</v>
      </c>
      <c r="AH85" s="184">
        <f t="shared" si="3"/>
        <v>0</v>
      </c>
      <c r="AI85" s="184">
        <f t="shared" si="3"/>
        <v>0</v>
      </c>
      <c r="AJ85" s="184">
        <f t="shared" si="3"/>
        <v>0</v>
      </c>
      <c r="AK85" s="81">
        <f t="shared" si="2"/>
        <v>2764.00679</v>
      </c>
      <c r="AL85" s="115">
        <v>2019</v>
      </c>
      <c r="AM85" s="61"/>
    </row>
    <row r="86" spans="1:39" s="64" customFormat="1" ht="15">
      <c r="A86" s="61"/>
      <c r="B86" s="161"/>
      <c r="C86" s="161"/>
      <c r="D86" s="161"/>
      <c r="E86" s="162"/>
      <c r="F86" s="162"/>
      <c r="G86" s="162"/>
      <c r="H86" s="162"/>
      <c r="I86" s="162"/>
      <c r="J86" s="161"/>
      <c r="K86" s="161"/>
      <c r="L86" s="161"/>
      <c r="M86" s="161"/>
      <c r="N86" s="161"/>
      <c r="O86" s="161"/>
      <c r="P86" s="161"/>
      <c r="Q86" s="161"/>
      <c r="R86" s="161"/>
      <c r="S86" s="163"/>
      <c r="T86" s="163"/>
      <c r="U86" s="164"/>
      <c r="V86" s="164"/>
      <c r="W86" s="164"/>
      <c r="X86" s="164"/>
      <c r="Y86" s="164"/>
      <c r="Z86" s="164"/>
      <c r="AA86" s="164"/>
      <c r="AB86" s="164"/>
      <c r="AC86" s="152" t="s">
        <v>120</v>
      </c>
      <c r="AD86" s="168" t="s">
        <v>3</v>
      </c>
      <c r="AE86" s="165">
        <f aca="true" t="shared" si="4" ref="AE86:AI87">(AE89+AE97)</f>
        <v>955.40342</v>
      </c>
      <c r="AF86" s="165">
        <f t="shared" si="4"/>
        <v>0</v>
      </c>
      <c r="AG86" s="165">
        <f t="shared" si="4"/>
        <v>1000</v>
      </c>
      <c r="AH86" s="165">
        <f t="shared" si="4"/>
        <v>0</v>
      </c>
      <c r="AI86" s="165">
        <f t="shared" si="4"/>
        <v>0</v>
      </c>
      <c r="AJ86" s="166"/>
      <c r="AK86" s="156">
        <f t="shared" si="2"/>
        <v>1955.40342</v>
      </c>
      <c r="AL86" s="115">
        <v>2019</v>
      </c>
      <c r="AM86" s="61"/>
    </row>
    <row r="87" spans="1:39" s="64" customFormat="1" ht="15">
      <c r="A87" s="61"/>
      <c r="B87" s="161"/>
      <c r="C87" s="161"/>
      <c r="D87" s="161"/>
      <c r="E87" s="162"/>
      <c r="F87" s="162"/>
      <c r="G87" s="162"/>
      <c r="H87" s="162"/>
      <c r="I87" s="162"/>
      <c r="J87" s="161"/>
      <c r="K87" s="161"/>
      <c r="L87" s="161"/>
      <c r="M87" s="161"/>
      <c r="N87" s="161"/>
      <c r="O87" s="161"/>
      <c r="P87" s="161"/>
      <c r="Q87" s="161"/>
      <c r="R87" s="161"/>
      <c r="S87" s="163"/>
      <c r="T87" s="163"/>
      <c r="U87" s="164"/>
      <c r="V87" s="164"/>
      <c r="W87" s="164"/>
      <c r="X87" s="164"/>
      <c r="Y87" s="164"/>
      <c r="Z87" s="164"/>
      <c r="AA87" s="164"/>
      <c r="AB87" s="164"/>
      <c r="AC87" s="152" t="s">
        <v>136</v>
      </c>
      <c r="AD87" s="168" t="s">
        <v>3</v>
      </c>
      <c r="AE87" s="165">
        <f t="shared" si="4"/>
        <v>808.60337</v>
      </c>
      <c r="AF87" s="165">
        <f t="shared" si="4"/>
        <v>0</v>
      </c>
      <c r="AG87" s="165">
        <f t="shared" si="4"/>
        <v>0</v>
      </c>
      <c r="AH87" s="165">
        <f t="shared" si="4"/>
        <v>0</v>
      </c>
      <c r="AI87" s="165">
        <f t="shared" si="4"/>
        <v>0</v>
      </c>
      <c r="AJ87" s="166"/>
      <c r="AK87" s="156">
        <f t="shared" si="2"/>
        <v>808.60337</v>
      </c>
      <c r="AL87" s="115">
        <v>2019</v>
      </c>
      <c r="AM87" s="61"/>
    </row>
    <row r="88" spans="1:39" s="64" customFormat="1" ht="36">
      <c r="A88" s="61"/>
      <c r="B88" s="169"/>
      <c r="C88" s="169"/>
      <c r="D88" s="169"/>
      <c r="E88" s="170"/>
      <c r="F88" s="170"/>
      <c r="G88" s="170"/>
      <c r="H88" s="170"/>
      <c r="I88" s="170"/>
      <c r="J88" s="169"/>
      <c r="K88" s="169"/>
      <c r="L88" s="169"/>
      <c r="M88" s="169"/>
      <c r="N88" s="169"/>
      <c r="O88" s="169"/>
      <c r="P88" s="169"/>
      <c r="Q88" s="169"/>
      <c r="R88" s="169"/>
      <c r="S88" s="171"/>
      <c r="T88" s="171"/>
      <c r="U88" s="172"/>
      <c r="V88" s="172"/>
      <c r="W88" s="172"/>
      <c r="X88" s="172"/>
      <c r="Y88" s="172"/>
      <c r="Z88" s="172"/>
      <c r="AA88" s="172"/>
      <c r="AB88" s="172"/>
      <c r="AC88" s="84" t="s">
        <v>139</v>
      </c>
      <c r="AD88" s="174" t="s">
        <v>3</v>
      </c>
      <c r="AE88" s="132">
        <f>(AE89+AE90)</f>
        <v>0</v>
      </c>
      <c r="AF88" s="132">
        <f>(AF89+AF90)</f>
        <v>0</v>
      </c>
      <c r="AG88" s="132">
        <f>(AG89+AG90)</f>
        <v>0</v>
      </c>
      <c r="AH88" s="132">
        <f>(AH89+AH90)</f>
        <v>0</v>
      </c>
      <c r="AI88" s="132">
        <f>(AI89+AI90)</f>
        <v>0</v>
      </c>
      <c r="AJ88" s="173"/>
      <c r="AK88" s="88">
        <f t="shared" si="2"/>
        <v>0</v>
      </c>
      <c r="AL88" s="115">
        <v>2019</v>
      </c>
      <c r="AM88" s="61"/>
    </row>
    <row r="89" spans="1:39" s="64" customFormat="1" ht="15">
      <c r="A89" s="61"/>
      <c r="B89" s="169"/>
      <c r="C89" s="169"/>
      <c r="D89" s="169"/>
      <c r="E89" s="170"/>
      <c r="F89" s="170"/>
      <c r="G89" s="170"/>
      <c r="H89" s="170"/>
      <c r="I89" s="170"/>
      <c r="J89" s="169"/>
      <c r="K89" s="169"/>
      <c r="L89" s="169"/>
      <c r="M89" s="169"/>
      <c r="N89" s="169"/>
      <c r="O89" s="169"/>
      <c r="P89" s="169"/>
      <c r="Q89" s="169"/>
      <c r="R89" s="169"/>
      <c r="S89" s="171"/>
      <c r="T89" s="171"/>
      <c r="U89" s="172"/>
      <c r="V89" s="172"/>
      <c r="W89" s="172"/>
      <c r="X89" s="172"/>
      <c r="Y89" s="172"/>
      <c r="Z89" s="172"/>
      <c r="AA89" s="172"/>
      <c r="AB89" s="172"/>
      <c r="AC89" s="84" t="s">
        <v>120</v>
      </c>
      <c r="AD89" s="174" t="s">
        <v>3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73"/>
      <c r="AK89" s="88">
        <f t="shared" si="2"/>
        <v>0</v>
      </c>
      <c r="AL89" s="115">
        <v>2019</v>
      </c>
      <c r="AM89" s="61"/>
    </row>
    <row r="90" spans="1:39" s="64" customFormat="1" ht="15">
      <c r="A90" s="61"/>
      <c r="B90" s="169"/>
      <c r="C90" s="169"/>
      <c r="D90" s="169"/>
      <c r="E90" s="170"/>
      <c r="F90" s="170"/>
      <c r="G90" s="170"/>
      <c r="H90" s="170"/>
      <c r="I90" s="170"/>
      <c r="J90" s="169"/>
      <c r="K90" s="169"/>
      <c r="L90" s="169"/>
      <c r="M90" s="169"/>
      <c r="N90" s="169"/>
      <c r="O90" s="169"/>
      <c r="P90" s="169"/>
      <c r="Q90" s="169"/>
      <c r="R90" s="169"/>
      <c r="S90" s="171"/>
      <c r="T90" s="171"/>
      <c r="U90" s="172"/>
      <c r="V90" s="172"/>
      <c r="W90" s="172"/>
      <c r="X90" s="172"/>
      <c r="Y90" s="172"/>
      <c r="Z90" s="172"/>
      <c r="AA90" s="172"/>
      <c r="AB90" s="172"/>
      <c r="AC90" s="84" t="s">
        <v>136</v>
      </c>
      <c r="AD90" s="174" t="s">
        <v>3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73"/>
      <c r="AK90" s="88">
        <f t="shared" si="2"/>
        <v>0</v>
      </c>
      <c r="AL90" s="115">
        <v>2019</v>
      </c>
      <c r="AM90" s="61"/>
    </row>
    <row r="91" spans="1:39" s="64" customFormat="1" ht="17.25" customHeight="1">
      <c r="A91" s="61"/>
      <c r="B91" s="97" t="s">
        <v>112</v>
      </c>
      <c r="C91" s="97" t="s">
        <v>112</v>
      </c>
      <c r="D91" s="97" t="s">
        <v>112</v>
      </c>
      <c r="E91" s="98" t="s">
        <v>112</v>
      </c>
      <c r="F91" s="98" t="s">
        <v>112</v>
      </c>
      <c r="G91" s="98" t="s">
        <v>112</v>
      </c>
      <c r="H91" s="98" t="s">
        <v>112</v>
      </c>
      <c r="I91" s="98" t="s">
        <v>112</v>
      </c>
      <c r="J91" s="97" t="s">
        <v>112</v>
      </c>
      <c r="K91" s="97" t="s">
        <v>112</v>
      </c>
      <c r="L91" s="97" t="s">
        <v>112</v>
      </c>
      <c r="M91" s="97" t="s">
        <v>112</v>
      </c>
      <c r="N91" s="97" t="s">
        <v>112</v>
      </c>
      <c r="O91" s="97" t="s">
        <v>112</v>
      </c>
      <c r="P91" s="200"/>
      <c r="Q91" s="200"/>
      <c r="R91" s="200"/>
      <c r="S91" s="133"/>
      <c r="T91" s="133"/>
      <c r="U91" s="134"/>
      <c r="V91" s="134"/>
      <c r="W91" s="134"/>
      <c r="X91" s="134"/>
      <c r="Y91" s="134"/>
      <c r="Z91" s="134"/>
      <c r="AA91" s="134"/>
      <c r="AB91" s="134"/>
      <c r="AC91" s="69" t="s">
        <v>145</v>
      </c>
      <c r="AD91" s="135" t="s">
        <v>105</v>
      </c>
      <c r="AE91" s="136"/>
      <c r="AF91" s="137">
        <f>SUM(AF51:AF67)</f>
        <v>3436</v>
      </c>
      <c r="AG91" s="137"/>
      <c r="AH91" s="137"/>
      <c r="AI91" s="137"/>
      <c r="AJ91" s="137"/>
      <c r="AK91" s="186">
        <f t="shared" si="2"/>
        <v>3436</v>
      </c>
      <c r="AL91" s="115">
        <v>2019</v>
      </c>
      <c r="AM91" s="61"/>
    </row>
    <row r="92" spans="1:39" s="64" customFormat="1" ht="24">
      <c r="A92" s="61"/>
      <c r="B92" s="97" t="s">
        <v>112</v>
      </c>
      <c r="C92" s="97" t="s">
        <v>112</v>
      </c>
      <c r="D92" s="97" t="s">
        <v>112</v>
      </c>
      <c r="E92" s="98" t="s">
        <v>112</v>
      </c>
      <c r="F92" s="98" t="s">
        <v>112</v>
      </c>
      <c r="G92" s="98" t="s">
        <v>112</v>
      </c>
      <c r="H92" s="98" t="s">
        <v>112</v>
      </c>
      <c r="I92" s="98" t="s">
        <v>112</v>
      </c>
      <c r="J92" s="97" t="s">
        <v>112</v>
      </c>
      <c r="K92" s="97" t="s">
        <v>112</v>
      </c>
      <c r="L92" s="97" t="s">
        <v>112</v>
      </c>
      <c r="M92" s="97" t="s">
        <v>112</v>
      </c>
      <c r="N92" s="97" t="s">
        <v>112</v>
      </c>
      <c r="O92" s="97" t="s">
        <v>112</v>
      </c>
      <c r="P92" s="200"/>
      <c r="Q92" s="200"/>
      <c r="R92" s="200"/>
      <c r="S92" s="133"/>
      <c r="T92" s="133"/>
      <c r="U92" s="134"/>
      <c r="V92" s="134"/>
      <c r="W92" s="134"/>
      <c r="X92" s="134"/>
      <c r="Y92" s="134"/>
      <c r="Z92" s="134"/>
      <c r="AA92" s="134"/>
      <c r="AB92" s="134"/>
      <c r="AC92" s="69" t="s">
        <v>146</v>
      </c>
      <c r="AD92" s="135" t="s">
        <v>105</v>
      </c>
      <c r="AE92" s="136"/>
      <c r="AF92" s="137"/>
      <c r="AG92" s="137"/>
      <c r="AH92" s="137"/>
      <c r="AI92" s="137"/>
      <c r="AJ92" s="137"/>
      <c r="AK92" s="186">
        <f t="shared" si="2"/>
        <v>0</v>
      </c>
      <c r="AL92" s="115">
        <v>2019</v>
      </c>
      <c r="AM92" s="61"/>
    </row>
    <row r="93" spans="1:39" s="64" customFormat="1" ht="15">
      <c r="A93" s="61"/>
      <c r="B93" s="97" t="s">
        <v>112</v>
      </c>
      <c r="C93" s="97" t="s">
        <v>112</v>
      </c>
      <c r="D93" s="97" t="s">
        <v>112</v>
      </c>
      <c r="E93" s="98" t="s">
        <v>112</v>
      </c>
      <c r="F93" s="98" t="s">
        <v>112</v>
      </c>
      <c r="G93" s="98" t="s">
        <v>112</v>
      </c>
      <c r="H93" s="98" t="s">
        <v>112</v>
      </c>
      <c r="I93" s="98" t="s">
        <v>112</v>
      </c>
      <c r="J93" s="97" t="s">
        <v>112</v>
      </c>
      <c r="K93" s="97" t="s">
        <v>112</v>
      </c>
      <c r="L93" s="97" t="s">
        <v>112</v>
      </c>
      <c r="M93" s="97" t="s">
        <v>112</v>
      </c>
      <c r="N93" s="97" t="s">
        <v>112</v>
      </c>
      <c r="O93" s="97" t="s">
        <v>112</v>
      </c>
      <c r="P93" s="200"/>
      <c r="Q93" s="200"/>
      <c r="R93" s="200"/>
      <c r="S93" s="133"/>
      <c r="T93" s="133"/>
      <c r="U93" s="134"/>
      <c r="V93" s="134"/>
      <c r="W93" s="134"/>
      <c r="X93" s="134"/>
      <c r="Y93" s="134"/>
      <c r="Z93" s="134"/>
      <c r="AA93" s="134"/>
      <c r="AB93" s="134"/>
      <c r="AC93" s="69" t="s">
        <v>147</v>
      </c>
      <c r="AD93" s="135" t="s">
        <v>119</v>
      </c>
      <c r="AE93" s="136"/>
      <c r="AF93" s="137"/>
      <c r="AG93" s="137"/>
      <c r="AH93" s="137"/>
      <c r="AI93" s="137"/>
      <c r="AJ93" s="137"/>
      <c r="AK93" s="186">
        <f t="shared" si="2"/>
        <v>0</v>
      </c>
      <c r="AL93" s="115">
        <v>2019</v>
      </c>
      <c r="AM93" s="61"/>
    </row>
    <row r="94" spans="1:39" s="64" customFormat="1" ht="24">
      <c r="A94" s="61"/>
      <c r="B94" s="175">
        <v>6</v>
      </c>
      <c r="C94" s="175">
        <v>0</v>
      </c>
      <c r="D94" s="175">
        <v>2</v>
      </c>
      <c r="E94" s="176">
        <v>0</v>
      </c>
      <c r="F94" s="176">
        <v>5</v>
      </c>
      <c r="G94" s="176">
        <v>0</v>
      </c>
      <c r="H94" s="176">
        <v>3</v>
      </c>
      <c r="I94" s="176">
        <v>0</v>
      </c>
      <c r="J94" s="175">
        <v>3</v>
      </c>
      <c r="K94" s="175">
        <v>5</v>
      </c>
      <c r="L94" s="175">
        <v>1</v>
      </c>
      <c r="M94" s="175">
        <v>2</v>
      </c>
      <c r="N94" s="175">
        <v>0</v>
      </c>
      <c r="O94" s="175">
        <v>2</v>
      </c>
      <c r="P94" s="175"/>
      <c r="Q94" s="175"/>
      <c r="R94" s="175"/>
      <c r="S94" s="177"/>
      <c r="T94" s="177"/>
      <c r="U94" s="178"/>
      <c r="V94" s="178"/>
      <c r="W94" s="178"/>
      <c r="X94" s="178"/>
      <c r="Y94" s="178"/>
      <c r="Z94" s="178"/>
      <c r="AA94" s="178"/>
      <c r="AB94" s="178"/>
      <c r="AC94" s="93" t="s">
        <v>144</v>
      </c>
      <c r="AD94" s="179" t="s">
        <v>3</v>
      </c>
      <c r="AE94" s="180">
        <v>0</v>
      </c>
      <c r="AF94" s="181">
        <v>0</v>
      </c>
      <c r="AG94" s="181">
        <v>0</v>
      </c>
      <c r="AH94" s="181">
        <v>0</v>
      </c>
      <c r="AI94" s="181">
        <v>0</v>
      </c>
      <c r="AJ94" s="181">
        <v>0</v>
      </c>
      <c r="AK94" s="96">
        <f t="shared" si="2"/>
        <v>0</v>
      </c>
      <c r="AL94" s="115">
        <v>2019</v>
      </c>
      <c r="AM94" s="61"/>
    </row>
    <row r="95" spans="1:39" s="64" customFormat="1" ht="24">
      <c r="A95" s="61"/>
      <c r="B95" s="175"/>
      <c r="C95" s="175"/>
      <c r="D95" s="175"/>
      <c r="E95" s="176"/>
      <c r="F95" s="176"/>
      <c r="G95" s="176"/>
      <c r="H95" s="176"/>
      <c r="I95" s="176"/>
      <c r="J95" s="175"/>
      <c r="K95" s="175"/>
      <c r="L95" s="175"/>
      <c r="M95" s="175"/>
      <c r="N95" s="175"/>
      <c r="O95" s="175"/>
      <c r="P95" s="175"/>
      <c r="Q95" s="175"/>
      <c r="R95" s="175"/>
      <c r="S95" s="177"/>
      <c r="T95" s="177"/>
      <c r="U95" s="178"/>
      <c r="V95" s="178"/>
      <c r="W95" s="178"/>
      <c r="X95" s="178"/>
      <c r="Y95" s="178"/>
      <c r="Z95" s="178"/>
      <c r="AA95" s="178"/>
      <c r="AB95" s="178"/>
      <c r="AC95" s="93" t="s">
        <v>143</v>
      </c>
      <c r="AD95" s="179" t="s">
        <v>119</v>
      </c>
      <c r="AE95" s="180"/>
      <c r="AF95" s="181"/>
      <c r="AG95" s="181"/>
      <c r="AH95" s="181"/>
      <c r="AI95" s="181"/>
      <c r="AJ95" s="181"/>
      <c r="AK95" s="96">
        <f t="shared" si="2"/>
        <v>0</v>
      </c>
      <c r="AL95" s="115">
        <v>2019</v>
      </c>
      <c r="AM95" s="61"/>
    </row>
    <row r="96" spans="1:39" s="64" customFormat="1" ht="24">
      <c r="A96" s="61"/>
      <c r="B96" s="169"/>
      <c r="C96" s="169"/>
      <c r="D96" s="169"/>
      <c r="E96" s="170"/>
      <c r="F96" s="170"/>
      <c r="G96" s="170"/>
      <c r="H96" s="170"/>
      <c r="I96" s="170"/>
      <c r="J96" s="169"/>
      <c r="K96" s="169"/>
      <c r="L96" s="169"/>
      <c r="M96" s="169"/>
      <c r="N96" s="169"/>
      <c r="O96" s="169"/>
      <c r="P96" s="169"/>
      <c r="Q96" s="169"/>
      <c r="R96" s="169"/>
      <c r="S96" s="171"/>
      <c r="T96" s="171"/>
      <c r="U96" s="172"/>
      <c r="V96" s="172"/>
      <c r="W96" s="172"/>
      <c r="X96" s="172"/>
      <c r="Y96" s="172"/>
      <c r="Z96" s="172"/>
      <c r="AA96" s="172"/>
      <c r="AB96" s="172"/>
      <c r="AC96" s="84" t="s">
        <v>140</v>
      </c>
      <c r="AD96" s="174" t="s">
        <v>3</v>
      </c>
      <c r="AE96" s="131">
        <f aca="true" t="shared" si="5" ref="AE96:AJ96">(AE97+AE98)</f>
        <v>1764.00679</v>
      </c>
      <c r="AF96" s="131">
        <f t="shared" si="5"/>
        <v>0</v>
      </c>
      <c r="AG96" s="131">
        <f t="shared" si="5"/>
        <v>1000</v>
      </c>
      <c r="AH96" s="131">
        <f t="shared" si="5"/>
        <v>0</v>
      </c>
      <c r="AI96" s="131">
        <f t="shared" si="5"/>
        <v>0</v>
      </c>
      <c r="AJ96" s="131">
        <f t="shared" si="5"/>
        <v>0</v>
      </c>
      <c r="AK96" s="96">
        <f t="shared" si="2"/>
        <v>2764.00679</v>
      </c>
      <c r="AL96" s="115">
        <v>2019</v>
      </c>
      <c r="AM96" s="61"/>
    </row>
    <row r="97" spans="1:39" s="64" customFormat="1" ht="15">
      <c r="A97" s="61"/>
      <c r="B97" s="169"/>
      <c r="C97" s="169"/>
      <c r="D97" s="169"/>
      <c r="E97" s="170"/>
      <c r="F97" s="170"/>
      <c r="G97" s="170"/>
      <c r="H97" s="170"/>
      <c r="I97" s="170"/>
      <c r="J97" s="169"/>
      <c r="K97" s="169"/>
      <c r="L97" s="169"/>
      <c r="M97" s="169"/>
      <c r="N97" s="169"/>
      <c r="O97" s="169"/>
      <c r="P97" s="169"/>
      <c r="Q97" s="169"/>
      <c r="R97" s="169"/>
      <c r="S97" s="171"/>
      <c r="T97" s="171"/>
      <c r="U97" s="172"/>
      <c r="V97" s="172"/>
      <c r="W97" s="172"/>
      <c r="X97" s="172"/>
      <c r="Y97" s="172"/>
      <c r="Z97" s="172"/>
      <c r="AA97" s="172"/>
      <c r="AB97" s="172"/>
      <c r="AC97" s="84" t="s">
        <v>120</v>
      </c>
      <c r="AD97" s="174" t="s">
        <v>3</v>
      </c>
      <c r="AE97" s="132">
        <f>(AE105+AE106)</f>
        <v>955.40342</v>
      </c>
      <c r="AF97" s="132">
        <f>(AF102+AF104)</f>
        <v>0</v>
      </c>
      <c r="AG97" s="132">
        <f>(AG102+AG104)</f>
        <v>1000</v>
      </c>
      <c r="AH97" s="132">
        <f>(AH102+AH104)</f>
        <v>0</v>
      </c>
      <c r="AI97" s="132">
        <f>(AI102+AI104)</f>
        <v>0</v>
      </c>
      <c r="AJ97" s="132">
        <f>(AJ102+AJ104)</f>
        <v>0</v>
      </c>
      <c r="AK97" s="96">
        <f t="shared" si="2"/>
        <v>1955.40342</v>
      </c>
      <c r="AL97" s="115">
        <v>2019</v>
      </c>
      <c r="AM97" s="61"/>
    </row>
    <row r="98" spans="1:39" s="64" customFormat="1" ht="15">
      <c r="A98" s="61"/>
      <c r="B98" s="169"/>
      <c r="C98" s="169"/>
      <c r="D98" s="169"/>
      <c r="E98" s="170"/>
      <c r="F98" s="170"/>
      <c r="G98" s="170"/>
      <c r="H98" s="170"/>
      <c r="I98" s="170"/>
      <c r="J98" s="169"/>
      <c r="K98" s="169"/>
      <c r="L98" s="169"/>
      <c r="M98" s="169"/>
      <c r="N98" s="169"/>
      <c r="O98" s="169"/>
      <c r="P98" s="169"/>
      <c r="Q98" s="169"/>
      <c r="R98" s="169"/>
      <c r="S98" s="171"/>
      <c r="T98" s="171"/>
      <c r="U98" s="172"/>
      <c r="V98" s="172"/>
      <c r="W98" s="172"/>
      <c r="X98" s="172"/>
      <c r="Y98" s="172"/>
      <c r="Z98" s="172"/>
      <c r="AA98" s="172"/>
      <c r="AB98" s="172"/>
      <c r="AC98" s="84" t="s">
        <v>138</v>
      </c>
      <c r="AD98" s="174" t="s">
        <v>3</v>
      </c>
      <c r="AE98" s="132">
        <f>(AE108+AE107)</f>
        <v>808.60337</v>
      </c>
      <c r="AF98" s="132">
        <v>0</v>
      </c>
      <c r="AG98" s="132">
        <v>0</v>
      </c>
      <c r="AH98" s="132">
        <v>0</v>
      </c>
      <c r="AI98" s="132">
        <v>0</v>
      </c>
      <c r="AJ98" s="132">
        <v>0</v>
      </c>
      <c r="AK98" s="96">
        <f t="shared" si="2"/>
        <v>808.60337</v>
      </c>
      <c r="AL98" s="115">
        <v>2019</v>
      </c>
      <c r="AM98" s="61"/>
    </row>
    <row r="99" spans="1:39" s="64" customFormat="1" ht="36">
      <c r="A99" s="61"/>
      <c r="B99" s="97" t="s">
        <v>112</v>
      </c>
      <c r="C99" s="97" t="s">
        <v>112</v>
      </c>
      <c r="D99" s="97" t="s">
        <v>112</v>
      </c>
      <c r="E99" s="98" t="s">
        <v>112</v>
      </c>
      <c r="F99" s="98" t="s">
        <v>112</v>
      </c>
      <c r="G99" s="98" t="s">
        <v>112</v>
      </c>
      <c r="H99" s="98" t="s">
        <v>112</v>
      </c>
      <c r="I99" s="98" t="s">
        <v>112</v>
      </c>
      <c r="J99" s="97" t="s">
        <v>112</v>
      </c>
      <c r="K99" s="97" t="s">
        <v>112</v>
      </c>
      <c r="L99" s="97" t="s">
        <v>112</v>
      </c>
      <c r="M99" s="97" t="s">
        <v>112</v>
      </c>
      <c r="N99" s="97" t="s">
        <v>112</v>
      </c>
      <c r="O99" s="97" t="s">
        <v>112</v>
      </c>
      <c r="P99" s="200"/>
      <c r="Q99" s="200"/>
      <c r="R99" s="200"/>
      <c r="S99" s="133"/>
      <c r="T99" s="133"/>
      <c r="U99" s="134"/>
      <c r="V99" s="134"/>
      <c r="W99" s="134"/>
      <c r="X99" s="134"/>
      <c r="Y99" s="134"/>
      <c r="Z99" s="134"/>
      <c r="AA99" s="134"/>
      <c r="AB99" s="134"/>
      <c r="AC99" s="69" t="s">
        <v>141</v>
      </c>
      <c r="AD99" s="135" t="s">
        <v>105</v>
      </c>
      <c r="AE99" s="136"/>
      <c r="AF99" s="137"/>
      <c r="AG99" s="137"/>
      <c r="AH99" s="137"/>
      <c r="AI99" s="137"/>
      <c r="AJ99" s="137"/>
      <c r="AK99" s="186">
        <f t="shared" si="2"/>
        <v>0</v>
      </c>
      <c r="AL99" s="115">
        <v>2019</v>
      </c>
      <c r="AM99" s="61"/>
    </row>
    <row r="100" spans="1:39" s="64" customFormat="1" ht="15">
      <c r="A100" s="61"/>
      <c r="B100" s="175">
        <v>6</v>
      </c>
      <c r="C100" s="175">
        <v>0</v>
      </c>
      <c r="D100" s="175">
        <v>2</v>
      </c>
      <c r="E100" s="176">
        <v>0</v>
      </c>
      <c r="F100" s="176">
        <v>5</v>
      </c>
      <c r="G100" s="176">
        <v>0</v>
      </c>
      <c r="H100" s="176">
        <v>3</v>
      </c>
      <c r="I100" s="176">
        <v>0</v>
      </c>
      <c r="J100" s="175">
        <v>3</v>
      </c>
      <c r="K100" s="175">
        <v>5</v>
      </c>
      <c r="L100" s="175">
        <v>1</v>
      </c>
      <c r="M100" s="175">
        <v>2</v>
      </c>
      <c r="N100" s="175">
        <v>0</v>
      </c>
      <c r="O100" s="175">
        <v>3</v>
      </c>
      <c r="P100" s="175"/>
      <c r="Q100" s="175"/>
      <c r="R100" s="175"/>
      <c r="S100" s="177"/>
      <c r="T100" s="177"/>
      <c r="U100" s="178"/>
      <c r="V100" s="178"/>
      <c r="W100" s="178"/>
      <c r="X100" s="178"/>
      <c r="Y100" s="178"/>
      <c r="Z100" s="178"/>
      <c r="AA100" s="178"/>
      <c r="AB100" s="178"/>
      <c r="AC100" s="93" t="s">
        <v>152</v>
      </c>
      <c r="AD100" s="179" t="s">
        <v>3</v>
      </c>
      <c r="AE100" s="180">
        <v>0</v>
      </c>
      <c r="AF100" s="181">
        <v>0</v>
      </c>
      <c r="AG100" s="181">
        <v>0</v>
      </c>
      <c r="AH100" s="181">
        <v>0</v>
      </c>
      <c r="AI100" s="181">
        <v>0</v>
      </c>
      <c r="AJ100" s="181"/>
      <c r="AK100" s="96">
        <f t="shared" si="2"/>
        <v>0</v>
      </c>
      <c r="AL100" s="115">
        <v>2019</v>
      </c>
      <c r="AM100" s="61"/>
    </row>
    <row r="101" spans="1:39" s="64" customFormat="1" ht="15">
      <c r="A101" s="61"/>
      <c r="B101" s="175">
        <v>6</v>
      </c>
      <c r="C101" s="175">
        <v>0</v>
      </c>
      <c r="D101" s="175">
        <v>2</v>
      </c>
      <c r="E101" s="176">
        <v>0</v>
      </c>
      <c r="F101" s="176">
        <v>5</v>
      </c>
      <c r="G101" s="176">
        <v>0</v>
      </c>
      <c r="H101" s="176">
        <v>3</v>
      </c>
      <c r="I101" s="176">
        <v>0</v>
      </c>
      <c r="J101" s="175">
        <v>3</v>
      </c>
      <c r="K101" s="175">
        <v>5</v>
      </c>
      <c r="L101" s="175">
        <v>1</v>
      </c>
      <c r="M101" s="175">
        <v>4</v>
      </c>
      <c r="N101" s="175">
        <v>5</v>
      </c>
      <c r="O101" s="175">
        <v>2</v>
      </c>
      <c r="P101" s="175"/>
      <c r="Q101" s="175"/>
      <c r="R101" s="175"/>
      <c r="S101" s="177"/>
      <c r="T101" s="177"/>
      <c r="U101" s="178"/>
      <c r="V101" s="178"/>
      <c r="W101" s="178"/>
      <c r="X101" s="178"/>
      <c r="Y101" s="178"/>
      <c r="Z101" s="178"/>
      <c r="AA101" s="178"/>
      <c r="AB101" s="178"/>
      <c r="AC101" s="93" t="s">
        <v>142</v>
      </c>
      <c r="AD101" s="179" t="s">
        <v>3</v>
      </c>
      <c r="AE101" s="180">
        <v>0</v>
      </c>
      <c r="AF101" s="181">
        <v>0</v>
      </c>
      <c r="AG101" s="181">
        <v>0</v>
      </c>
      <c r="AH101" s="181">
        <v>0</v>
      </c>
      <c r="AI101" s="181">
        <v>0</v>
      </c>
      <c r="AJ101" s="181"/>
      <c r="AK101" s="96">
        <f t="shared" si="2"/>
        <v>0</v>
      </c>
      <c r="AL101" s="115">
        <v>2019</v>
      </c>
      <c r="AM101" s="61"/>
    </row>
    <row r="102" spans="1:39" s="64" customFormat="1" ht="15">
      <c r="A102" s="61"/>
      <c r="B102" s="175">
        <v>6</v>
      </c>
      <c r="C102" s="175">
        <v>0</v>
      </c>
      <c r="D102" s="175">
        <v>2</v>
      </c>
      <c r="E102" s="176">
        <v>0</v>
      </c>
      <c r="F102" s="176">
        <v>5</v>
      </c>
      <c r="G102" s="176">
        <v>0</v>
      </c>
      <c r="H102" s="176">
        <v>3</v>
      </c>
      <c r="I102" s="176">
        <v>0</v>
      </c>
      <c r="J102" s="175">
        <v>6</v>
      </c>
      <c r="K102" s="175">
        <v>3</v>
      </c>
      <c r="L102" s="175">
        <v>0</v>
      </c>
      <c r="M102" s="175">
        <v>2</v>
      </c>
      <c r="N102" s="175">
        <v>4</v>
      </c>
      <c r="O102" s="175">
        <v>0</v>
      </c>
      <c r="P102" s="175">
        <v>0</v>
      </c>
      <c r="Q102" s="175">
        <v>1</v>
      </c>
      <c r="R102" s="175" t="s">
        <v>169</v>
      </c>
      <c r="S102" s="177"/>
      <c r="T102" s="177"/>
      <c r="U102" s="178"/>
      <c r="V102" s="178"/>
      <c r="W102" s="178"/>
      <c r="X102" s="178"/>
      <c r="Y102" s="178"/>
      <c r="Z102" s="178"/>
      <c r="AA102" s="178"/>
      <c r="AB102" s="178"/>
      <c r="AC102" s="93" t="s">
        <v>157</v>
      </c>
      <c r="AD102" s="187" t="s">
        <v>3</v>
      </c>
      <c r="AE102" s="180">
        <v>0</v>
      </c>
      <c r="AF102" s="180">
        <v>0</v>
      </c>
      <c r="AG102" s="181">
        <v>0</v>
      </c>
      <c r="AH102" s="181">
        <v>0</v>
      </c>
      <c r="AI102" s="181">
        <v>0</v>
      </c>
      <c r="AJ102" s="181"/>
      <c r="AK102" s="96">
        <f t="shared" si="2"/>
        <v>0</v>
      </c>
      <c r="AL102" s="115">
        <v>2019</v>
      </c>
      <c r="AM102" s="61"/>
    </row>
    <row r="103" spans="1:39" s="64" customFormat="1" ht="15">
      <c r="A103" s="61"/>
      <c r="B103" s="175">
        <v>6</v>
      </c>
      <c r="C103" s="175">
        <v>0</v>
      </c>
      <c r="D103" s="175">
        <v>2</v>
      </c>
      <c r="E103" s="176">
        <v>0</v>
      </c>
      <c r="F103" s="176">
        <v>5</v>
      </c>
      <c r="G103" s="176">
        <v>0</v>
      </c>
      <c r="H103" s="176">
        <v>3</v>
      </c>
      <c r="I103" s="176">
        <v>0</v>
      </c>
      <c r="J103" s="175">
        <v>6</v>
      </c>
      <c r="K103" s="175">
        <v>2</v>
      </c>
      <c r="L103" s="175">
        <v>1</v>
      </c>
      <c r="M103" s="175">
        <v>1</v>
      </c>
      <c r="N103" s="175">
        <v>0</v>
      </c>
      <c r="O103" s="175">
        <v>4</v>
      </c>
      <c r="P103" s="175"/>
      <c r="Q103" s="175"/>
      <c r="R103" s="175"/>
      <c r="S103" s="177"/>
      <c r="T103" s="177"/>
      <c r="U103" s="178"/>
      <c r="V103" s="178"/>
      <c r="W103" s="178"/>
      <c r="X103" s="178"/>
      <c r="Y103" s="178"/>
      <c r="Z103" s="178"/>
      <c r="AA103" s="178"/>
      <c r="AB103" s="178"/>
      <c r="AC103" s="93" t="s">
        <v>157</v>
      </c>
      <c r="AD103" s="187" t="s">
        <v>3</v>
      </c>
      <c r="AE103" s="180">
        <v>0</v>
      </c>
      <c r="AF103" s="180">
        <v>0</v>
      </c>
      <c r="AG103" s="181">
        <v>0</v>
      </c>
      <c r="AH103" s="181">
        <v>0</v>
      </c>
      <c r="AI103" s="181">
        <v>0</v>
      </c>
      <c r="AJ103" s="181"/>
      <c r="AK103" s="96">
        <f t="shared" si="2"/>
        <v>0</v>
      </c>
      <c r="AL103" s="115"/>
      <c r="AM103" s="61"/>
    </row>
    <row r="104" spans="1:39" s="64" customFormat="1" ht="15">
      <c r="A104" s="61"/>
      <c r="B104" s="175">
        <v>6</v>
      </c>
      <c r="C104" s="175">
        <v>0</v>
      </c>
      <c r="D104" s="175">
        <v>2</v>
      </c>
      <c r="E104" s="175">
        <v>0</v>
      </c>
      <c r="F104" s="175">
        <v>5</v>
      </c>
      <c r="G104" s="175">
        <v>0</v>
      </c>
      <c r="H104" s="175">
        <v>3</v>
      </c>
      <c r="I104" s="175">
        <v>0</v>
      </c>
      <c r="J104" s="175">
        <v>6</v>
      </c>
      <c r="K104" s="175">
        <v>3</v>
      </c>
      <c r="L104" s="175">
        <v>1</v>
      </c>
      <c r="M104" s="175">
        <v>4</v>
      </c>
      <c r="N104" s="175">
        <v>5</v>
      </c>
      <c r="O104" s="175">
        <v>2</v>
      </c>
      <c r="P104" s="175"/>
      <c r="Q104" s="175"/>
      <c r="R104" s="175"/>
      <c r="S104" s="177"/>
      <c r="T104" s="177"/>
      <c r="U104" s="178"/>
      <c r="V104" s="178"/>
      <c r="W104" s="178"/>
      <c r="X104" s="178"/>
      <c r="Y104" s="178"/>
      <c r="Z104" s="178"/>
      <c r="AA104" s="178"/>
      <c r="AB104" s="178"/>
      <c r="AC104" s="93" t="s">
        <v>142</v>
      </c>
      <c r="AD104" s="187" t="s">
        <v>3</v>
      </c>
      <c r="AE104" s="180">
        <v>0</v>
      </c>
      <c r="AF104" s="180">
        <v>0</v>
      </c>
      <c r="AG104" s="181">
        <v>1000</v>
      </c>
      <c r="AH104" s="181">
        <v>0</v>
      </c>
      <c r="AI104" s="181">
        <v>0</v>
      </c>
      <c r="AJ104" s="181"/>
      <c r="AK104" s="96">
        <f t="shared" si="2"/>
        <v>1000</v>
      </c>
      <c r="AL104" s="115">
        <v>2019</v>
      </c>
      <c r="AM104" s="61"/>
    </row>
    <row r="105" spans="1:39" s="64" customFormat="1" ht="36">
      <c r="A105" s="61"/>
      <c r="B105" s="175">
        <v>6</v>
      </c>
      <c r="C105" s="175">
        <v>0</v>
      </c>
      <c r="D105" s="175">
        <v>2</v>
      </c>
      <c r="E105" s="175">
        <v>0</v>
      </c>
      <c r="F105" s="175">
        <v>5</v>
      </c>
      <c r="G105" s="175">
        <v>0</v>
      </c>
      <c r="H105" s="175">
        <v>3</v>
      </c>
      <c r="I105" s="175">
        <v>0</v>
      </c>
      <c r="J105" s="175">
        <v>6</v>
      </c>
      <c r="K105" s="175">
        <v>3</v>
      </c>
      <c r="L105" s="175">
        <v>1</v>
      </c>
      <c r="M105" s="175">
        <v>4</v>
      </c>
      <c r="N105" s="175">
        <v>5</v>
      </c>
      <c r="O105" s="175">
        <v>2</v>
      </c>
      <c r="P105" s="175"/>
      <c r="Q105" s="175"/>
      <c r="R105" s="175"/>
      <c r="S105" s="177"/>
      <c r="T105" s="177"/>
      <c r="U105" s="178"/>
      <c r="V105" s="178"/>
      <c r="W105" s="178"/>
      <c r="X105" s="178"/>
      <c r="Y105" s="178"/>
      <c r="Z105" s="178"/>
      <c r="AA105" s="178"/>
      <c r="AB105" s="178"/>
      <c r="AC105" s="93" t="s">
        <v>158</v>
      </c>
      <c r="AD105" s="187" t="s">
        <v>3</v>
      </c>
      <c r="AE105" s="180">
        <v>951.9</v>
      </c>
      <c r="AF105" s="180">
        <v>0</v>
      </c>
      <c r="AG105" s="181">
        <v>0</v>
      </c>
      <c r="AH105" s="181">
        <v>0</v>
      </c>
      <c r="AI105" s="181">
        <v>0</v>
      </c>
      <c r="AJ105" s="181">
        <v>0</v>
      </c>
      <c r="AK105" s="189">
        <f t="shared" si="2"/>
        <v>951.9</v>
      </c>
      <c r="AL105" s="190">
        <v>2019</v>
      </c>
      <c r="AM105" s="61"/>
    </row>
    <row r="106" spans="1:39" s="64" customFormat="1" ht="24">
      <c r="A106" s="61"/>
      <c r="B106" s="175">
        <v>6</v>
      </c>
      <c r="C106" s="175">
        <v>0</v>
      </c>
      <c r="D106" s="175">
        <v>2</v>
      </c>
      <c r="E106" s="175">
        <v>0</v>
      </c>
      <c r="F106" s="175">
        <v>5</v>
      </c>
      <c r="G106" s="175">
        <v>0</v>
      </c>
      <c r="H106" s="175">
        <v>3</v>
      </c>
      <c r="I106" s="175">
        <v>0</v>
      </c>
      <c r="J106" s="175">
        <v>6</v>
      </c>
      <c r="K106" s="175">
        <v>3</v>
      </c>
      <c r="L106" s="175">
        <v>1</v>
      </c>
      <c r="M106" s="175">
        <v>4</v>
      </c>
      <c r="N106" s="175">
        <v>5</v>
      </c>
      <c r="O106" s="175">
        <v>3</v>
      </c>
      <c r="P106" s="175"/>
      <c r="Q106" s="175"/>
      <c r="R106" s="175"/>
      <c r="S106" s="177"/>
      <c r="T106" s="177"/>
      <c r="U106" s="178"/>
      <c r="V106" s="178"/>
      <c r="W106" s="178"/>
      <c r="X106" s="178"/>
      <c r="Y106" s="178"/>
      <c r="Z106" s="178"/>
      <c r="AA106" s="178"/>
      <c r="AB106" s="178"/>
      <c r="AC106" s="93" t="s">
        <v>166</v>
      </c>
      <c r="AD106" s="187" t="s">
        <v>3</v>
      </c>
      <c r="AE106" s="203">
        <v>3.50342</v>
      </c>
      <c r="AF106" s="180">
        <v>0</v>
      </c>
      <c r="AG106" s="181">
        <v>0</v>
      </c>
      <c r="AH106" s="181">
        <v>0</v>
      </c>
      <c r="AI106" s="181">
        <v>0</v>
      </c>
      <c r="AJ106" s="181">
        <v>0</v>
      </c>
      <c r="AK106" s="189">
        <f t="shared" si="2"/>
        <v>3.50342</v>
      </c>
      <c r="AL106" s="190"/>
      <c r="AM106" s="61"/>
    </row>
    <row r="107" spans="1:38" s="41" customFormat="1" ht="36">
      <c r="A107" s="65"/>
      <c r="B107" s="175">
        <v>6</v>
      </c>
      <c r="C107" s="175">
        <v>0</v>
      </c>
      <c r="D107" s="175">
        <v>2</v>
      </c>
      <c r="E107" s="175">
        <v>0</v>
      </c>
      <c r="F107" s="175">
        <v>5</v>
      </c>
      <c r="G107" s="175">
        <v>0</v>
      </c>
      <c r="H107" s="175">
        <v>3</v>
      </c>
      <c r="I107" s="175">
        <v>0</v>
      </c>
      <c r="J107" s="175">
        <v>6</v>
      </c>
      <c r="K107" s="175">
        <v>3</v>
      </c>
      <c r="L107" s="175">
        <v>7</v>
      </c>
      <c r="M107" s="175">
        <v>8</v>
      </c>
      <c r="N107" s="175">
        <v>5</v>
      </c>
      <c r="O107" s="175">
        <v>2</v>
      </c>
      <c r="P107" s="175"/>
      <c r="Q107" s="175"/>
      <c r="R107" s="175"/>
      <c r="S107" s="181"/>
      <c r="T107" s="181"/>
      <c r="U107" s="188"/>
      <c r="V107" s="188"/>
      <c r="W107" s="188"/>
      <c r="X107" s="188"/>
      <c r="Y107" s="188"/>
      <c r="Z107" s="188"/>
      <c r="AA107" s="188"/>
      <c r="AB107" s="188"/>
      <c r="AC107" s="93" t="s">
        <v>159</v>
      </c>
      <c r="AD107" s="196" t="s">
        <v>3</v>
      </c>
      <c r="AE107" s="180">
        <v>10</v>
      </c>
      <c r="AF107" s="181">
        <v>0</v>
      </c>
      <c r="AG107" s="181">
        <v>0</v>
      </c>
      <c r="AH107" s="181">
        <v>0</v>
      </c>
      <c r="AI107" s="181">
        <v>0</v>
      </c>
      <c r="AJ107" s="181">
        <v>0</v>
      </c>
      <c r="AK107" s="177">
        <f t="shared" si="2"/>
        <v>10</v>
      </c>
      <c r="AL107" s="190">
        <v>2019</v>
      </c>
    </row>
    <row r="108" spans="1:38" s="41" customFormat="1" ht="24">
      <c r="A108" s="65"/>
      <c r="B108" s="175">
        <v>6</v>
      </c>
      <c r="C108" s="175">
        <v>0</v>
      </c>
      <c r="D108" s="175">
        <v>2</v>
      </c>
      <c r="E108" s="175">
        <v>0</v>
      </c>
      <c r="F108" s="175">
        <v>5</v>
      </c>
      <c r="G108" s="175">
        <v>0</v>
      </c>
      <c r="H108" s="175">
        <v>3</v>
      </c>
      <c r="I108" s="175">
        <v>0</v>
      </c>
      <c r="J108" s="175">
        <v>6</v>
      </c>
      <c r="K108" s="175">
        <v>3</v>
      </c>
      <c r="L108" s="175">
        <v>7</v>
      </c>
      <c r="M108" s="175">
        <v>4</v>
      </c>
      <c r="N108" s="175">
        <v>5</v>
      </c>
      <c r="O108" s="175">
        <v>2</v>
      </c>
      <c r="P108" s="175"/>
      <c r="Q108" s="175"/>
      <c r="R108" s="175"/>
      <c r="S108" s="181"/>
      <c r="T108" s="181"/>
      <c r="U108" s="188"/>
      <c r="V108" s="188"/>
      <c r="W108" s="188"/>
      <c r="X108" s="188"/>
      <c r="Y108" s="188"/>
      <c r="Z108" s="188"/>
      <c r="AA108" s="188"/>
      <c r="AB108" s="188"/>
      <c r="AC108" s="93" t="s">
        <v>167</v>
      </c>
      <c r="AD108" s="196" t="s">
        <v>3</v>
      </c>
      <c r="AE108" s="180">
        <v>798.60337</v>
      </c>
      <c r="AF108" s="181">
        <v>0</v>
      </c>
      <c r="AG108" s="181">
        <v>0</v>
      </c>
      <c r="AH108" s="181">
        <v>0</v>
      </c>
      <c r="AI108" s="181">
        <v>0</v>
      </c>
      <c r="AJ108" s="181">
        <v>0</v>
      </c>
      <c r="AK108" s="177">
        <f t="shared" si="2"/>
        <v>798.60337</v>
      </c>
      <c r="AL108" s="190">
        <v>2019</v>
      </c>
    </row>
    <row r="109" spans="1:38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1"/>
      <c r="S109" s="61"/>
      <c r="T109" s="61"/>
      <c r="U109" s="67"/>
      <c r="V109" s="67"/>
      <c r="W109" s="67"/>
      <c r="X109" s="67"/>
      <c r="Y109" s="67"/>
      <c r="Z109" s="67"/>
      <c r="AA109" s="67"/>
      <c r="AB109" s="67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</row>
    <row r="110" spans="1:38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1"/>
      <c r="S110" s="61"/>
      <c r="T110" s="61"/>
      <c r="U110" s="67"/>
      <c r="V110" s="67"/>
      <c r="W110" s="67"/>
      <c r="X110" s="67"/>
      <c r="Y110" s="67"/>
      <c r="Z110" s="67"/>
      <c r="AA110" s="67"/>
      <c r="AB110" s="67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</row>
    <row r="111" spans="1:38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1"/>
      <c r="S111" s="61"/>
      <c r="T111" s="61"/>
      <c r="U111" s="67"/>
      <c r="V111" s="67"/>
      <c r="W111" s="67"/>
      <c r="X111" s="67"/>
      <c r="Y111" s="67"/>
      <c r="Z111" s="67"/>
      <c r="AA111" s="67"/>
      <c r="AB111" s="67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1:38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1"/>
      <c r="S112" s="61"/>
      <c r="T112" s="61"/>
      <c r="U112" s="67"/>
      <c r="V112" s="67"/>
      <c r="W112" s="67"/>
      <c r="X112" s="67"/>
      <c r="Y112" s="67"/>
      <c r="Z112" s="67"/>
      <c r="AA112" s="67"/>
      <c r="AB112" s="67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</row>
    <row r="113" spans="1:38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1"/>
      <c r="S113" s="61"/>
      <c r="T113" s="61"/>
      <c r="U113" s="67"/>
      <c r="V113" s="67"/>
      <c r="W113" s="67"/>
      <c r="X113" s="67"/>
      <c r="Y113" s="67"/>
      <c r="Z113" s="67"/>
      <c r="AA113" s="67"/>
      <c r="AB113" s="67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</row>
    <row r="114" spans="1:38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1"/>
      <c r="S114" s="61"/>
      <c r="T114" s="61"/>
      <c r="U114" s="67"/>
      <c r="V114" s="67"/>
      <c r="W114" s="67"/>
      <c r="X114" s="67"/>
      <c r="Y114" s="67"/>
      <c r="Z114" s="67"/>
      <c r="AA114" s="67"/>
      <c r="AB114" s="67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</row>
    <row r="115" spans="1:38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1"/>
      <c r="S115" s="61"/>
      <c r="T115" s="61"/>
      <c r="U115" s="67"/>
      <c r="V115" s="67"/>
      <c r="W115" s="67"/>
      <c r="X115" s="67"/>
      <c r="Y115" s="67"/>
      <c r="Z115" s="67"/>
      <c r="AA115" s="67"/>
      <c r="AB115" s="67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</row>
    <row r="116" spans="1:38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1"/>
      <c r="S116" s="61"/>
      <c r="T116" s="61"/>
      <c r="U116" s="67"/>
      <c r="V116" s="67"/>
      <c r="W116" s="67"/>
      <c r="X116" s="67"/>
      <c r="Y116" s="67"/>
      <c r="Z116" s="67"/>
      <c r="AA116" s="67"/>
      <c r="AB116" s="67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</row>
    <row r="117" spans="1:38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1"/>
      <c r="S117" s="61"/>
      <c r="T117" s="61"/>
      <c r="U117" s="67"/>
      <c r="V117" s="67"/>
      <c r="W117" s="67"/>
      <c r="X117" s="67"/>
      <c r="Y117" s="67"/>
      <c r="Z117" s="67"/>
      <c r="AA117" s="67"/>
      <c r="AB117" s="67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</row>
    <row r="118" spans="1:38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1"/>
      <c r="S118" s="61"/>
      <c r="T118" s="61"/>
      <c r="U118" s="67"/>
      <c r="V118" s="67"/>
      <c r="W118" s="67"/>
      <c r="X118" s="67"/>
      <c r="Y118" s="67"/>
      <c r="Z118" s="67"/>
      <c r="AA118" s="67"/>
      <c r="AB118" s="67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</row>
    <row r="119" spans="1:38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1"/>
      <c r="S119" s="61"/>
      <c r="T119" s="61"/>
      <c r="U119" s="67"/>
      <c r="V119" s="67"/>
      <c r="W119" s="67"/>
      <c r="X119" s="67"/>
      <c r="Y119" s="67"/>
      <c r="Z119" s="67"/>
      <c r="AA119" s="67"/>
      <c r="AB119" s="67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</row>
    <row r="120" spans="1:38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1"/>
      <c r="S120" s="61"/>
      <c r="T120" s="61"/>
      <c r="U120" s="67"/>
      <c r="V120" s="67"/>
      <c r="W120" s="67"/>
      <c r="X120" s="67"/>
      <c r="Y120" s="67"/>
      <c r="Z120" s="67"/>
      <c r="AA120" s="67"/>
      <c r="AB120" s="67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</row>
    <row r="121" spans="1:38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1"/>
      <c r="S121" s="61"/>
      <c r="T121" s="61"/>
      <c r="U121" s="67"/>
      <c r="V121" s="67"/>
      <c r="W121" s="67"/>
      <c r="X121" s="67"/>
      <c r="Y121" s="67"/>
      <c r="Z121" s="67"/>
      <c r="AA121" s="67"/>
      <c r="AB121" s="67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</row>
    <row r="122" spans="1:38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1"/>
      <c r="S122" s="61"/>
      <c r="T122" s="61"/>
      <c r="U122" s="67"/>
      <c r="V122" s="67"/>
      <c r="W122" s="67"/>
      <c r="X122" s="67"/>
      <c r="Y122" s="67"/>
      <c r="Z122" s="67"/>
      <c r="AA122" s="67"/>
      <c r="AB122" s="67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</row>
    <row r="123" spans="1:38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1"/>
      <c r="S123" s="61"/>
      <c r="T123" s="61"/>
      <c r="U123" s="67"/>
      <c r="V123" s="67"/>
      <c r="W123" s="67"/>
      <c r="X123" s="67"/>
      <c r="Y123" s="67"/>
      <c r="Z123" s="67"/>
      <c r="AA123" s="67"/>
      <c r="AB123" s="67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</row>
    <row r="124" spans="1:38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1"/>
      <c r="S124" s="61"/>
      <c r="T124" s="61"/>
      <c r="U124" s="67"/>
      <c r="V124" s="67"/>
      <c r="W124" s="67"/>
      <c r="X124" s="67"/>
      <c r="Y124" s="67"/>
      <c r="Z124" s="67"/>
      <c r="AA124" s="67"/>
      <c r="AB124" s="67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</row>
    <row r="125" spans="1:38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1"/>
      <c r="S125" s="61"/>
      <c r="T125" s="61"/>
      <c r="U125" s="67"/>
      <c r="V125" s="67"/>
      <c r="W125" s="67"/>
      <c r="X125" s="67"/>
      <c r="Y125" s="67"/>
      <c r="Z125" s="67"/>
      <c r="AA125" s="67"/>
      <c r="AB125" s="67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</row>
    <row r="126" spans="1:38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1"/>
      <c r="S126" s="61"/>
      <c r="T126" s="61"/>
      <c r="U126" s="67"/>
      <c r="V126" s="67"/>
      <c r="W126" s="67"/>
      <c r="X126" s="67"/>
      <c r="Y126" s="67"/>
      <c r="Z126" s="67"/>
      <c r="AA126" s="67"/>
      <c r="AB126" s="67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</row>
    <row r="127" spans="1:38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1"/>
      <c r="S127" s="61"/>
      <c r="T127" s="61"/>
      <c r="U127" s="67"/>
      <c r="V127" s="67"/>
      <c r="W127" s="67"/>
      <c r="X127" s="67"/>
      <c r="Y127" s="67"/>
      <c r="Z127" s="67"/>
      <c r="AA127" s="67"/>
      <c r="AB127" s="67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</row>
    <row r="128" spans="1:38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1"/>
      <c r="S128" s="61"/>
      <c r="T128" s="61"/>
      <c r="U128" s="67"/>
      <c r="V128" s="67"/>
      <c r="W128" s="67"/>
      <c r="X128" s="67"/>
      <c r="Y128" s="67"/>
      <c r="Z128" s="67"/>
      <c r="AA128" s="67"/>
      <c r="AB128" s="67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</row>
    <row r="129" spans="1:38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1"/>
      <c r="S129" s="61"/>
      <c r="T129" s="61"/>
      <c r="U129" s="67"/>
      <c r="V129" s="67"/>
      <c r="W129" s="67"/>
      <c r="X129" s="67"/>
      <c r="Y129" s="67"/>
      <c r="Z129" s="67"/>
      <c r="AA129" s="67"/>
      <c r="AB129" s="67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</row>
    <row r="130" spans="1:38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1"/>
      <c r="S130" s="61"/>
      <c r="T130" s="61"/>
      <c r="U130" s="67"/>
      <c r="V130" s="67"/>
      <c r="W130" s="67"/>
      <c r="X130" s="67"/>
      <c r="Y130" s="67"/>
      <c r="Z130" s="67"/>
      <c r="AA130" s="67"/>
      <c r="AB130" s="67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</row>
    <row r="131" spans="1:38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1"/>
      <c r="S131" s="61"/>
      <c r="T131" s="61"/>
      <c r="U131" s="67"/>
      <c r="V131" s="67"/>
      <c r="W131" s="67"/>
      <c r="X131" s="67"/>
      <c r="Y131" s="67"/>
      <c r="Z131" s="67"/>
      <c r="AA131" s="67"/>
      <c r="AB131" s="67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</row>
    <row r="132" spans="1:38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1"/>
      <c r="S132" s="61"/>
      <c r="T132" s="61"/>
      <c r="U132" s="67"/>
      <c r="V132" s="67"/>
      <c r="W132" s="67"/>
      <c r="X132" s="67"/>
      <c r="Y132" s="67"/>
      <c r="Z132" s="67"/>
      <c r="AA132" s="67"/>
      <c r="AB132" s="67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</row>
    <row r="133" spans="1:38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1"/>
      <c r="S133" s="61"/>
      <c r="T133" s="61"/>
      <c r="U133" s="67"/>
      <c r="V133" s="67"/>
      <c r="W133" s="67"/>
      <c r="X133" s="67"/>
      <c r="Y133" s="67"/>
      <c r="Z133" s="67"/>
      <c r="AA133" s="67"/>
      <c r="AB133" s="67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</row>
    <row r="134" spans="1:38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1"/>
      <c r="S134" s="61"/>
      <c r="T134" s="61"/>
      <c r="U134" s="67"/>
      <c r="V134" s="67"/>
      <c r="W134" s="67"/>
      <c r="X134" s="67"/>
      <c r="Y134" s="67"/>
      <c r="Z134" s="67"/>
      <c r="AA134" s="67"/>
      <c r="AB134" s="67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</row>
    <row r="135" spans="1:38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1"/>
      <c r="S135" s="61"/>
      <c r="T135" s="61"/>
      <c r="U135" s="67"/>
      <c r="V135" s="67"/>
      <c r="W135" s="67"/>
      <c r="X135" s="67"/>
      <c r="Y135" s="67"/>
      <c r="Z135" s="67"/>
      <c r="AA135" s="67"/>
      <c r="AB135" s="67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</row>
    <row r="136" spans="1:38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1"/>
      <c r="S136" s="61"/>
      <c r="T136" s="61"/>
      <c r="U136" s="67"/>
      <c r="V136" s="67"/>
      <c r="W136" s="67"/>
      <c r="X136" s="67"/>
      <c r="Y136" s="67"/>
      <c r="Z136" s="67"/>
      <c r="AA136" s="67"/>
      <c r="AB136" s="67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</row>
    <row r="137" spans="1:38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1"/>
      <c r="S137" s="61"/>
      <c r="T137" s="61"/>
      <c r="U137" s="67"/>
      <c r="V137" s="67"/>
      <c r="W137" s="67"/>
      <c r="X137" s="67"/>
      <c r="Y137" s="67"/>
      <c r="Z137" s="67"/>
      <c r="AA137" s="67"/>
      <c r="AB137" s="67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</row>
    <row r="138" spans="1:38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1"/>
      <c r="S138" s="61"/>
      <c r="T138" s="61"/>
      <c r="U138" s="67"/>
      <c r="V138" s="67"/>
      <c r="W138" s="67"/>
      <c r="X138" s="67"/>
      <c r="Y138" s="67"/>
      <c r="Z138" s="67"/>
      <c r="AA138" s="67"/>
      <c r="AB138" s="67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</row>
    <row r="139" spans="1:38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1"/>
      <c r="S139" s="61"/>
      <c r="T139" s="61"/>
      <c r="U139" s="67"/>
      <c r="V139" s="67"/>
      <c r="W139" s="67"/>
      <c r="X139" s="67"/>
      <c r="Y139" s="67"/>
      <c r="Z139" s="67"/>
      <c r="AA139" s="67"/>
      <c r="AB139" s="67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</row>
    <row r="140" spans="1:38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1"/>
      <c r="S140" s="61"/>
      <c r="T140" s="61"/>
      <c r="U140" s="67"/>
      <c r="V140" s="67"/>
      <c r="W140" s="67"/>
      <c r="X140" s="67"/>
      <c r="Y140" s="67"/>
      <c r="Z140" s="67"/>
      <c r="AA140" s="67"/>
      <c r="AB140" s="67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</row>
    <row r="141" spans="1:38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1"/>
      <c r="S141" s="61"/>
      <c r="T141" s="61"/>
      <c r="U141" s="67"/>
      <c r="V141" s="67"/>
      <c r="W141" s="67"/>
      <c r="X141" s="67"/>
      <c r="Y141" s="67"/>
      <c r="Z141" s="67"/>
      <c r="AA141" s="67"/>
      <c r="AB141" s="67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</row>
    <row r="142" spans="1:38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1"/>
      <c r="S142" s="61"/>
      <c r="T142" s="61"/>
      <c r="U142" s="67"/>
      <c r="V142" s="67"/>
      <c r="W142" s="67"/>
      <c r="X142" s="67"/>
      <c r="Y142" s="67"/>
      <c r="Z142" s="67"/>
      <c r="AA142" s="67"/>
      <c r="AB142" s="67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</row>
    <row r="143" spans="1:38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1"/>
      <c r="S143" s="61"/>
      <c r="T143" s="61"/>
      <c r="U143" s="67"/>
      <c r="V143" s="67"/>
      <c r="W143" s="67"/>
      <c r="X143" s="67"/>
      <c r="Y143" s="67"/>
      <c r="Z143" s="67"/>
      <c r="AA143" s="67"/>
      <c r="AB143" s="67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</row>
    <row r="144" spans="1:38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1"/>
      <c r="S144" s="61"/>
      <c r="T144" s="61"/>
      <c r="U144" s="67"/>
      <c r="V144" s="67"/>
      <c r="W144" s="67"/>
      <c r="X144" s="67"/>
      <c r="Y144" s="67"/>
      <c r="Z144" s="67"/>
      <c r="AA144" s="67"/>
      <c r="AB144" s="67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</row>
    <row r="145" spans="1:38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1"/>
      <c r="S145" s="61"/>
      <c r="T145" s="61"/>
      <c r="U145" s="67"/>
      <c r="V145" s="67"/>
      <c r="W145" s="67"/>
      <c r="X145" s="67"/>
      <c r="Y145" s="67"/>
      <c r="Z145" s="67"/>
      <c r="AA145" s="67"/>
      <c r="AB145" s="67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</row>
    <row r="146" spans="1:38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1"/>
      <c r="S146" s="61"/>
      <c r="T146" s="61"/>
      <c r="U146" s="67"/>
      <c r="V146" s="67"/>
      <c r="W146" s="67"/>
      <c r="X146" s="67"/>
      <c r="Y146" s="67"/>
      <c r="Z146" s="67"/>
      <c r="AA146" s="67"/>
      <c r="AB146" s="67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</row>
    <row r="147" spans="1:38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1"/>
      <c r="S147" s="61"/>
      <c r="T147" s="61"/>
      <c r="U147" s="67"/>
      <c r="V147" s="67"/>
      <c r="W147" s="67"/>
      <c r="X147" s="67"/>
      <c r="Y147" s="67"/>
      <c r="Z147" s="67"/>
      <c r="AA147" s="67"/>
      <c r="AB147" s="67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</row>
    <row r="148" spans="1:38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1"/>
      <c r="S148" s="61"/>
      <c r="T148" s="61"/>
      <c r="U148" s="67"/>
      <c r="V148" s="67"/>
      <c r="W148" s="67"/>
      <c r="X148" s="67"/>
      <c r="Y148" s="67"/>
      <c r="Z148" s="67"/>
      <c r="AA148" s="67"/>
      <c r="AB148" s="67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</row>
    <row r="149" spans="1:38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1"/>
      <c r="S149" s="61"/>
      <c r="T149" s="61"/>
      <c r="U149" s="67"/>
      <c r="V149" s="67"/>
      <c r="W149" s="67"/>
      <c r="X149" s="67"/>
      <c r="Y149" s="67"/>
      <c r="Z149" s="67"/>
      <c r="AA149" s="67"/>
      <c r="AB149" s="67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</row>
    <row r="150" spans="1:38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1"/>
      <c r="S150" s="61"/>
      <c r="T150" s="61"/>
      <c r="U150" s="67"/>
      <c r="V150" s="67"/>
      <c r="W150" s="67"/>
      <c r="X150" s="67"/>
      <c r="Y150" s="67"/>
      <c r="Z150" s="67"/>
      <c r="AA150" s="67"/>
      <c r="AB150" s="67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</row>
    <row r="151" spans="1:38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1"/>
      <c r="S151" s="61"/>
      <c r="T151" s="61"/>
      <c r="U151" s="67"/>
      <c r="V151" s="67"/>
      <c r="W151" s="67"/>
      <c r="X151" s="67"/>
      <c r="Y151" s="67"/>
      <c r="Z151" s="67"/>
      <c r="AA151" s="67"/>
      <c r="AB151" s="67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</row>
    <row r="152" spans="1:38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1"/>
      <c r="S152" s="61"/>
      <c r="T152" s="61"/>
      <c r="U152" s="67"/>
      <c r="V152" s="67"/>
      <c r="W152" s="67"/>
      <c r="X152" s="67"/>
      <c r="Y152" s="67"/>
      <c r="Z152" s="67"/>
      <c r="AA152" s="67"/>
      <c r="AB152" s="67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</row>
    <row r="153" spans="1:38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1"/>
      <c r="S153" s="61"/>
      <c r="T153" s="61"/>
      <c r="U153" s="67"/>
      <c r="V153" s="67"/>
      <c r="W153" s="67"/>
      <c r="X153" s="67"/>
      <c r="Y153" s="67"/>
      <c r="Z153" s="67"/>
      <c r="AA153" s="67"/>
      <c r="AB153" s="67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</row>
    <row r="154" spans="1:38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1"/>
      <c r="S154" s="61"/>
      <c r="T154" s="61"/>
      <c r="U154" s="67"/>
      <c r="V154" s="67"/>
      <c r="W154" s="67"/>
      <c r="X154" s="67"/>
      <c r="Y154" s="67"/>
      <c r="Z154" s="67"/>
      <c r="AA154" s="67"/>
      <c r="AB154" s="67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</row>
    <row r="155" spans="1:38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1"/>
      <c r="S155" s="61"/>
      <c r="T155" s="61"/>
      <c r="U155" s="67"/>
      <c r="V155" s="67"/>
      <c r="W155" s="67"/>
      <c r="X155" s="67"/>
      <c r="Y155" s="67"/>
      <c r="Z155" s="67"/>
      <c r="AA155" s="67"/>
      <c r="AB155" s="67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</row>
    <row r="156" spans="1:38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1"/>
      <c r="S156" s="61"/>
      <c r="T156" s="61"/>
      <c r="U156" s="67"/>
      <c r="V156" s="67"/>
      <c r="W156" s="67"/>
      <c r="X156" s="67"/>
      <c r="Y156" s="67"/>
      <c r="Z156" s="67"/>
      <c r="AA156" s="67"/>
      <c r="AB156" s="67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</row>
    <row r="157" spans="1:38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1"/>
      <c r="S157" s="61"/>
      <c r="T157" s="61"/>
      <c r="U157" s="67"/>
      <c r="V157" s="67"/>
      <c r="W157" s="67"/>
      <c r="X157" s="67"/>
      <c r="Y157" s="67"/>
      <c r="Z157" s="67"/>
      <c r="AA157" s="67"/>
      <c r="AB157" s="67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</row>
    <row r="158" spans="1:38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1"/>
      <c r="S158" s="61"/>
      <c r="T158" s="61"/>
      <c r="U158" s="67"/>
      <c r="V158" s="67"/>
      <c r="W158" s="67"/>
      <c r="X158" s="67"/>
      <c r="Y158" s="67"/>
      <c r="Z158" s="67"/>
      <c r="AA158" s="67"/>
      <c r="AB158" s="67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</row>
    <row r="159" spans="1:38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1"/>
      <c r="S159" s="61"/>
      <c r="T159" s="61"/>
      <c r="U159" s="67"/>
      <c r="V159" s="67"/>
      <c r="W159" s="67"/>
      <c r="X159" s="67"/>
      <c r="Y159" s="67"/>
      <c r="Z159" s="67"/>
      <c r="AA159" s="67"/>
      <c r="AB159" s="67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</row>
    <row r="160" spans="1:38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1"/>
      <c r="S160" s="61"/>
      <c r="T160" s="61"/>
      <c r="U160" s="67"/>
      <c r="V160" s="67"/>
      <c r="W160" s="67"/>
      <c r="X160" s="67"/>
      <c r="Y160" s="67"/>
      <c r="Z160" s="67"/>
      <c r="AA160" s="67"/>
      <c r="AB160" s="67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</row>
    <row r="161" spans="1:38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1"/>
      <c r="S161" s="61"/>
      <c r="T161" s="61"/>
      <c r="U161" s="67"/>
      <c r="V161" s="67"/>
      <c r="W161" s="67"/>
      <c r="X161" s="67"/>
      <c r="Y161" s="67"/>
      <c r="Z161" s="67"/>
      <c r="AA161" s="67"/>
      <c r="AB161" s="67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</row>
    <row r="162" spans="1:38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1"/>
      <c r="S162" s="61"/>
      <c r="T162" s="61"/>
      <c r="U162" s="67"/>
      <c r="V162" s="67"/>
      <c r="W162" s="67"/>
      <c r="X162" s="67"/>
      <c r="Y162" s="67"/>
      <c r="Z162" s="67"/>
      <c r="AA162" s="67"/>
      <c r="AB162" s="67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</row>
    <row r="163" spans="1:38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1"/>
      <c r="S163" s="61"/>
      <c r="T163" s="61"/>
      <c r="U163" s="67"/>
      <c r="V163" s="67"/>
      <c r="W163" s="67"/>
      <c r="X163" s="67"/>
      <c r="Y163" s="67"/>
      <c r="Z163" s="67"/>
      <c r="AA163" s="67"/>
      <c r="AB163" s="67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</row>
    <row r="164" spans="1:38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1"/>
      <c r="S164" s="61"/>
      <c r="T164" s="61"/>
      <c r="U164" s="67"/>
      <c r="V164" s="67"/>
      <c r="W164" s="67"/>
      <c r="X164" s="67"/>
      <c r="Y164" s="67"/>
      <c r="Z164" s="67"/>
      <c r="AA164" s="67"/>
      <c r="AB164" s="67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</row>
    <row r="165" spans="1:38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1"/>
      <c r="S165" s="61"/>
      <c r="T165" s="61"/>
      <c r="U165" s="67"/>
      <c r="V165" s="67"/>
      <c r="W165" s="67"/>
      <c r="X165" s="67"/>
      <c r="Y165" s="67"/>
      <c r="Z165" s="67"/>
      <c r="AA165" s="67"/>
      <c r="AB165" s="67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</row>
    <row r="166" spans="1:38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1"/>
      <c r="S166" s="61"/>
      <c r="T166" s="61"/>
      <c r="U166" s="67"/>
      <c r="V166" s="67"/>
      <c r="W166" s="67"/>
      <c r="X166" s="67"/>
      <c r="Y166" s="67"/>
      <c r="Z166" s="67"/>
      <c r="AA166" s="67"/>
      <c r="AB166" s="67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</row>
    <row r="167" spans="1:38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1"/>
      <c r="S167" s="61"/>
      <c r="T167" s="61"/>
      <c r="U167" s="67"/>
      <c r="V167" s="67"/>
      <c r="W167" s="67"/>
      <c r="X167" s="67"/>
      <c r="Y167" s="67"/>
      <c r="Z167" s="67"/>
      <c r="AA167" s="67"/>
      <c r="AB167" s="67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</row>
    <row r="168" spans="1:38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1"/>
      <c r="S168" s="61"/>
      <c r="T168" s="61"/>
      <c r="U168" s="67"/>
      <c r="V168" s="67"/>
      <c r="W168" s="67"/>
      <c r="X168" s="67"/>
      <c r="Y168" s="67"/>
      <c r="Z168" s="67"/>
      <c r="AA168" s="67"/>
      <c r="AB168" s="67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</row>
    <row r="169" spans="1:38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1"/>
      <c r="S169" s="61"/>
      <c r="T169" s="61"/>
      <c r="U169" s="67"/>
      <c r="V169" s="67"/>
      <c r="W169" s="67"/>
      <c r="X169" s="67"/>
      <c r="Y169" s="67"/>
      <c r="Z169" s="67"/>
      <c r="AA169" s="67"/>
      <c r="AB169" s="67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</row>
    <row r="170" spans="1:38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1"/>
      <c r="S170" s="61"/>
      <c r="T170" s="61"/>
      <c r="U170" s="67"/>
      <c r="V170" s="67"/>
      <c r="W170" s="67"/>
      <c r="X170" s="67"/>
      <c r="Y170" s="67"/>
      <c r="Z170" s="67"/>
      <c r="AA170" s="67"/>
      <c r="AB170" s="67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</row>
    <row r="171" spans="1:38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1"/>
      <c r="S171" s="61"/>
      <c r="T171" s="61"/>
      <c r="U171" s="67"/>
      <c r="V171" s="67"/>
      <c r="W171" s="67"/>
      <c r="X171" s="67"/>
      <c r="Y171" s="67"/>
      <c r="Z171" s="67"/>
      <c r="AA171" s="67"/>
      <c r="AB171" s="67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</row>
    <row r="172" spans="1:38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1"/>
      <c r="S172" s="61"/>
      <c r="T172" s="61"/>
      <c r="U172" s="67"/>
      <c r="V172" s="67"/>
      <c r="W172" s="67"/>
      <c r="X172" s="67"/>
      <c r="Y172" s="67"/>
      <c r="Z172" s="67"/>
      <c r="AA172" s="67"/>
      <c r="AB172" s="67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</row>
    <row r="173" spans="1:38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1"/>
      <c r="S173" s="61"/>
      <c r="T173" s="61"/>
      <c r="U173" s="67"/>
      <c r="V173" s="67"/>
      <c r="W173" s="67"/>
      <c r="X173" s="67"/>
      <c r="Y173" s="67"/>
      <c r="Z173" s="67"/>
      <c r="AA173" s="67"/>
      <c r="AB173" s="67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</row>
    <row r="174" spans="1:38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1"/>
      <c r="S174" s="61"/>
      <c r="T174" s="61"/>
      <c r="U174" s="67"/>
      <c r="V174" s="67"/>
      <c r="W174" s="67"/>
      <c r="X174" s="67"/>
      <c r="Y174" s="67"/>
      <c r="Z174" s="67"/>
      <c r="AA174" s="67"/>
      <c r="AB174" s="67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</row>
    <row r="175" spans="1:38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1"/>
      <c r="S175" s="61"/>
      <c r="T175" s="61"/>
      <c r="U175" s="67"/>
      <c r="V175" s="67"/>
      <c r="W175" s="67"/>
      <c r="X175" s="67"/>
      <c r="Y175" s="67"/>
      <c r="Z175" s="67"/>
      <c r="AA175" s="67"/>
      <c r="AB175" s="67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</row>
    <row r="176" spans="1:38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1"/>
      <c r="S176" s="61"/>
      <c r="T176" s="61"/>
      <c r="U176" s="67"/>
      <c r="V176" s="67"/>
      <c r="W176" s="67"/>
      <c r="X176" s="67"/>
      <c r="Y176" s="67"/>
      <c r="Z176" s="67"/>
      <c r="AA176" s="67"/>
      <c r="AB176" s="67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</row>
    <row r="177" spans="1:38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1"/>
      <c r="S177" s="61"/>
      <c r="T177" s="61"/>
      <c r="U177" s="67"/>
      <c r="V177" s="67"/>
      <c r="W177" s="67"/>
      <c r="X177" s="67"/>
      <c r="Y177" s="67"/>
      <c r="Z177" s="67"/>
      <c r="AA177" s="67"/>
      <c r="AB177" s="67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</row>
    <row r="178" spans="1:38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1"/>
      <c r="S178" s="61"/>
      <c r="T178" s="61"/>
      <c r="U178" s="67"/>
      <c r="V178" s="67"/>
      <c r="W178" s="67"/>
      <c r="X178" s="67"/>
      <c r="Y178" s="67"/>
      <c r="Z178" s="67"/>
      <c r="AA178" s="67"/>
      <c r="AB178" s="67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</row>
    <row r="179" spans="1:38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1"/>
      <c r="S179" s="61"/>
      <c r="T179" s="61"/>
      <c r="U179" s="67"/>
      <c r="V179" s="67"/>
      <c r="W179" s="67"/>
      <c r="X179" s="67"/>
      <c r="Y179" s="67"/>
      <c r="Z179" s="67"/>
      <c r="AA179" s="67"/>
      <c r="AB179" s="67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</row>
    <row r="180" spans="1:38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1"/>
      <c r="S180" s="61"/>
      <c r="T180" s="61"/>
      <c r="U180" s="67"/>
      <c r="V180" s="67"/>
      <c r="W180" s="67"/>
      <c r="X180" s="67"/>
      <c r="Y180" s="67"/>
      <c r="Z180" s="67"/>
      <c r="AA180" s="67"/>
      <c r="AB180" s="67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</row>
    <row r="181" spans="1:38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1"/>
      <c r="S181" s="61"/>
      <c r="T181" s="61"/>
      <c r="U181" s="67"/>
      <c r="V181" s="67"/>
      <c r="W181" s="67"/>
      <c r="X181" s="67"/>
      <c r="Y181" s="67"/>
      <c r="Z181" s="67"/>
      <c r="AA181" s="67"/>
      <c r="AB181" s="67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</row>
    <row r="182" spans="1:38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1"/>
      <c r="S182" s="61"/>
      <c r="T182" s="61"/>
      <c r="U182" s="67"/>
      <c r="V182" s="67"/>
      <c r="W182" s="67"/>
      <c r="X182" s="67"/>
      <c r="Y182" s="67"/>
      <c r="Z182" s="67"/>
      <c r="AA182" s="67"/>
      <c r="AB182" s="67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</row>
    <row r="183" spans="1:38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1"/>
      <c r="S183" s="61"/>
      <c r="T183" s="61"/>
      <c r="U183" s="67"/>
      <c r="V183" s="67"/>
      <c r="W183" s="67"/>
      <c r="X183" s="67"/>
      <c r="Y183" s="67"/>
      <c r="Z183" s="67"/>
      <c r="AA183" s="67"/>
      <c r="AB183" s="67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</row>
    <row r="184" spans="1:38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1"/>
      <c r="S184" s="61"/>
      <c r="T184" s="61"/>
      <c r="U184" s="67"/>
      <c r="V184" s="67"/>
      <c r="W184" s="67"/>
      <c r="X184" s="67"/>
      <c r="Y184" s="67"/>
      <c r="Z184" s="67"/>
      <c r="AA184" s="67"/>
      <c r="AB184" s="67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</row>
    <row r="185" spans="1:38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1"/>
      <c r="S185" s="61"/>
      <c r="T185" s="61"/>
      <c r="U185" s="67"/>
      <c r="V185" s="67"/>
      <c r="W185" s="67"/>
      <c r="X185" s="67"/>
      <c r="Y185" s="67"/>
      <c r="Z185" s="67"/>
      <c r="AA185" s="67"/>
      <c r="AB185" s="67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</row>
    <row r="186" spans="1:38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1"/>
      <c r="S186" s="61"/>
      <c r="T186" s="61"/>
      <c r="U186" s="67"/>
      <c r="V186" s="67"/>
      <c r="W186" s="67"/>
      <c r="X186" s="67"/>
      <c r="Y186" s="67"/>
      <c r="Z186" s="67"/>
      <c r="AA186" s="67"/>
      <c r="AB186" s="67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</row>
    <row r="187" spans="1:38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1"/>
      <c r="S187" s="61"/>
      <c r="T187" s="61"/>
      <c r="U187" s="67"/>
      <c r="V187" s="67"/>
      <c r="W187" s="67"/>
      <c r="X187" s="67"/>
      <c r="Y187" s="67"/>
      <c r="Z187" s="67"/>
      <c r="AA187" s="67"/>
      <c r="AB187" s="67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</row>
    <row r="188" spans="1:38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1"/>
      <c r="S188" s="61"/>
      <c r="T188" s="61"/>
      <c r="U188" s="67"/>
      <c r="V188" s="67"/>
      <c r="W188" s="67"/>
      <c r="X188" s="67"/>
      <c r="Y188" s="67"/>
      <c r="Z188" s="67"/>
      <c r="AA188" s="67"/>
      <c r="AB188" s="67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</row>
    <row r="189" spans="1:38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1"/>
      <c r="S189" s="61"/>
      <c r="T189" s="61"/>
      <c r="U189" s="67"/>
      <c r="V189" s="67"/>
      <c r="W189" s="67"/>
      <c r="X189" s="67"/>
      <c r="Y189" s="67"/>
      <c r="Z189" s="67"/>
      <c r="AA189" s="67"/>
      <c r="AB189" s="67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</row>
    <row r="190" spans="1:38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1"/>
      <c r="S190" s="61"/>
      <c r="T190" s="61"/>
      <c r="U190" s="67"/>
      <c r="V190" s="67"/>
      <c r="W190" s="67"/>
      <c r="X190" s="67"/>
      <c r="Y190" s="67"/>
      <c r="Z190" s="67"/>
      <c r="AA190" s="67"/>
      <c r="AB190" s="67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</row>
    <row r="191" spans="1:38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1"/>
      <c r="S191" s="61"/>
      <c r="T191" s="61"/>
      <c r="U191" s="67"/>
      <c r="V191" s="67"/>
      <c r="W191" s="67"/>
      <c r="X191" s="67"/>
      <c r="Y191" s="67"/>
      <c r="Z191" s="67"/>
      <c r="AA191" s="67"/>
      <c r="AB191" s="67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</row>
    <row r="192" spans="1:38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1"/>
      <c r="S192" s="61"/>
      <c r="T192" s="61"/>
      <c r="U192" s="67"/>
      <c r="V192" s="67"/>
      <c r="W192" s="67"/>
      <c r="X192" s="67"/>
      <c r="Y192" s="67"/>
      <c r="Z192" s="67"/>
      <c r="AA192" s="67"/>
      <c r="AB192" s="67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</row>
    <row r="193" spans="1:38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1"/>
      <c r="S193" s="61"/>
      <c r="T193" s="61"/>
      <c r="U193" s="67"/>
      <c r="V193" s="67"/>
      <c r="W193" s="67"/>
      <c r="X193" s="67"/>
      <c r="Y193" s="67"/>
      <c r="Z193" s="67"/>
      <c r="AA193" s="67"/>
      <c r="AB193" s="67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</row>
    <row r="194" spans="1:38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1"/>
      <c r="S194" s="61"/>
      <c r="T194" s="61"/>
      <c r="U194" s="67"/>
      <c r="V194" s="67"/>
      <c r="W194" s="67"/>
      <c r="X194" s="67"/>
      <c r="Y194" s="67"/>
      <c r="Z194" s="67"/>
      <c r="AA194" s="67"/>
      <c r="AB194" s="67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</row>
    <row r="195" spans="1:38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1"/>
      <c r="S195" s="61"/>
      <c r="T195" s="61"/>
      <c r="U195" s="67"/>
      <c r="V195" s="67"/>
      <c r="W195" s="67"/>
      <c r="X195" s="67"/>
      <c r="Y195" s="67"/>
      <c r="Z195" s="67"/>
      <c r="AA195" s="67"/>
      <c r="AB195" s="67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</row>
    <row r="196" spans="1:38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1"/>
      <c r="S196" s="61"/>
      <c r="T196" s="61"/>
      <c r="U196" s="67"/>
      <c r="V196" s="67"/>
      <c r="W196" s="67"/>
      <c r="X196" s="67"/>
      <c r="Y196" s="67"/>
      <c r="Z196" s="67"/>
      <c r="AA196" s="67"/>
      <c r="AB196" s="67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</row>
    <row r="197" spans="1:38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1"/>
      <c r="S197" s="61"/>
      <c r="T197" s="61"/>
      <c r="U197" s="67"/>
      <c r="V197" s="67"/>
      <c r="W197" s="67"/>
      <c r="X197" s="67"/>
      <c r="Y197" s="67"/>
      <c r="Z197" s="67"/>
      <c r="AA197" s="67"/>
      <c r="AB197" s="67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</row>
    <row r="198" spans="1:38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61"/>
      <c r="S198" s="61"/>
      <c r="T198" s="61"/>
      <c r="U198" s="67"/>
      <c r="V198" s="67"/>
      <c r="W198" s="67"/>
      <c r="X198" s="67"/>
      <c r="Y198" s="67"/>
      <c r="Z198" s="67"/>
      <c r="AA198" s="67"/>
      <c r="AB198" s="67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</row>
    <row r="199" spans="1:38" s="41" customFormat="1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1"/>
      <c r="N199" s="61"/>
      <c r="O199" s="61"/>
      <c r="P199" s="61"/>
      <c r="Q199" s="61"/>
      <c r="R199" s="61"/>
      <c r="S199" s="61"/>
      <c r="T199" s="61"/>
      <c r="U199" s="67"/>
      <c r="V199" s="67"/>
      <c r="W199" s="67"/>
      <c r="X199" s="67"/>
      <c r="Y199" s="67"/>
      <c r="Z199" s="67"/>
      <c r="AA199" s="67"/>
      <c r="AB199" s="67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</row>
    <row r="200" spans="1:38" s="41" customFormat="1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1"/>
      <c r="N200" s="61"/>
      <c r="O200" s="61"/>
      <c r="P200" s="61"/>
      <c r="Q200" s="61"/>
      <c r="R200" s="61"/>
      <c r="S200" s="61"/>
      <c r="T200" s="61"/>
      <c r="U200" s="67"/>
      <c r="V200" s="67"/>
      <c r="W200" s="67"/>
      <c r="X200" s="67"/>
      <c r="Y200" s="67"/>
      <c r="Z200" s="67"/>
      <c r="AA200" s="67"/>
      <c r="AB200" s="67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</row>
    <row r="201" spans="1:38" s="41" customFormat="1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1"/>
      <c r="N201" s="61"/>
      <c r="O201" s="61"/>
      <c r="P201" s="61"/>
      <c r="Q201" s="61"/>
      <c r="R201" s="61"/>
      <c r="S201" s="61"/>
      <c r="T201" s="61"/>
      <c r="U201" s="67"/>
      <c r="V201" s="67"/>
      <c r="W201" s="67"/>
      <c r="X201" s="67"/>
      <c r="Y201" s="67"/>
      <c r="Z201" s="67"/>
      <c r="AA201" s="67"/>
      <c r="AB201" s="67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</row>
    <row r="202" spans="1:38" s="41" customFormat="1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1"/>
      <c r="N202" s="61"/>
      <c r="O202" s="61"/>
      <c r="P202" s="61"/>
      <c r="Q202" s="61"/>
      <c r="R202" s="61"/>
      <c r="S202" s="61"/>
      <c r="T202" s="61"/>
      <c r="U202" s="67"/>
      <c r="V202" s="67"/>
      <c r="W202" s="67"/>
      <c r="X202" s="67"/>
      <c r="Y202" s="67"/>
      <c r="Z202" s="67"/>
      <c r="AA202" s="67"/>
      <c r="AB202" s="67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</row>
    <row r="203" spans="1:38" s="41" customFormat="1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1"/>
      <c r="N203" s="61"/>
      <c r="O203" s="61"/>
      <c r="P203" s="61"/>
      <c r="Q203" s="61"/>
      <c r="R203" s="61"/>
      <c r="S203" s="61"/>
      <c r="T203" s="61"/>
      <c r="U203" s="67"/>
      <c r="V203" s="67"/>
      <c r="W203" s="67"/>
      <c r="X203" s="67"/>
      <c r="Y203" s="67"/>
      <c r="Z203" s="67"/>
      <c r="AA203" s="67"/>
      <c r="AB203" s="67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</row>
    <row r="204" spans="1:38" s="41" customFormat="1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1"/>
      <c r="N204" s="61"/>
      <c r="O204" s="61"/>
      <c r="P204" s="61"/>
      <c r="Q204" s="61"/>
      <c r="R204" s="61"/>
      <c r="S204" s="61"/>
      <c r="T204" s="61"/>
      <c r="U204" s="67"/>
      <c r="V204" s="67"/>
      <c r="W204" s="67"/>
      <c r="X204" s="67"/>
      <c r="Y204" s="67"/>
      <c r="Z204" s="67"/>
      <c r="AA204" s="67"/>
      <c r="AB204" s="67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</row>
    <row r="205" spans="1:38" s="41" customFormat="1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1"/>
      <c r="N205" s="61"/>
      <c r="O205" s="61"/>
      <c r="P205" s="61"/>
      <c r="Q205" s="61"/>
      <c r="R205" s="61"/>
      <c r="S205" s="61"/>
      <c r="T205" s="61"/>
      <c r="U205" s="67"/>
      <c r="V205" s="67"/>
      <c r="W205" s="67"/>
      <c r="X205" s="67"/>
      <c r="Y205" s="67"/>
      <c r="Z205" s="67"/>
      <c r="AA205" s="67"/>
      <c r="AB205" s="67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</row>
    <row r="206" spans="1:38" s="41" customFormat="1" ht="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1"/>
      <c r="N206" s="61"/>
      <c r="O206" s="61"/>
      <c r="P206" s="61"/>
      <c r="Q206" s="61"/>
      <c r="R206" s="61"/>
      <c r="S206" s="61"/>
      <c r="T206" s="61"/>
      <c r="U206" s="67"/>
      <c r="V206" s="67"/>
      <c r="W206" s="67"/>
      <c r="X206" s="67"/>
      <c r="Y206" s="67"/>
      <c r="Z206" s="67"/>
      <c r="AA206" s="67"/>
      <c r="AB206" s="67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</row>
    <row r="207" spans="1:38" s="41" customFormat="1" ht="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1"/>
      <c r="N207" s="61"/>
      <c r="O207" s="61"/>
      <c r="P207" s="61"/>
      <c r="Q207" s="61"/>
      <c r="R207" s="61"/>
      <c r="S207" s="61"/>
      <c r="T207" s="61"/>
      <c r="U207" s="67"/>
      <c r="V207" s="67"/>
      <c r="W207" s="67"/>
      <c r="X207" s="67"/>
      <c r="Y207" s="67"/>
      <c r="Z207" s="67"/>
      <c r="AA207" s="67"/>
      <c r="AB207" s="67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</row>
    <row r="208" spans="1:38" s="41" customFormat="1" ht="1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1"/>
      <c r="N208" s="61"/>
      <c r="O208" s="61"/>
      <c r="P208" s="61"/>
      <c r="Q208" s="61"/>
      <c r="R208" s="61"/>
      <c r="S208" s="61"/>
      <c r="T208" s="61"/>
      <c r="U208" s="67"/>
      <c r="V208" s="67"/>
      <c r="W208" s="67"/>
      <c r="X208" s="67"/>
      <c r="Y208" s="67"/>
      <c r="Z208" s="67"/>
      <c r="AA208" s="67"/>
      <c r="AB208" s="67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</row>
    <row r="209" spans="1:38" s="41" customFormat="1" ht="1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1"/>
      <c r="N209" s="61"/>
      <c r="O209" s="61"/>
      <c r="P209" s="61"/>
      <c r="Q209" s="61"/>
      <c r="R209" s="61"/>
      <c r="S209" s="61"/>
      <c r="T209" s="61"/>
      <c r="U209" s="67"/>
      <c r="V209" s="67"/>
      <c r="W209" s="67"/>
      <c r="X209" s="67"/>
      <c r="Y209" s="67"/>
      <c r="Z209" s="67"/>
      <c r="AA209" s="67"/>
      <c r="AB209" s="67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</row>
    <row r="210" spans="1:38" s="41" customFormat="1" ht="1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1"/>
      <c r="N210" s="61"/>
      <c r="O210" s="61"/>
      <c r="P210" s="61"/>
      <c r="Q210" s="61"/>
      <c r="R210" s="61"/>
      <c r="S210" s="61"/>
      <c r="T210" s="61"/>
      <c r="U210" s="67"/>
      <c r="V210" s="67"/>
      <c r="W210" s="67"/>
      <c r="X210" s="67"/>
      <c r="Y210" s="67"/>
      <c r="Z210" s="67"/>
      <c r="AA210" s="67"/>
      <c r="AB210" s="67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</row>
    <row r="211" spans="1:38" s="41" customFormat="1" ht="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1"/>
      <c r="N211" s="61"/>
      <c r="O211" s="61"/>
      <c r="P211" s="61"/>
      <c r="Q211" s="61"/>
      <c r="R211" s="61"/>
      <c r="S211" s="61"/>
      <c r="T211" s="61"/>
      <c r="U211" s="67"/>
      <c r="V211" s="67"/>
      <c r="W211" s="67"/>
      <c r="X211" s="67"/>
      <c r="Y211" s="67"/>
      <c r="Z211" s="67"/>
      <c r="AA211" s="67"/>
      <c r="AB211" s="67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</row>
    <row r="212" spans="1:38" s="41" customFormat="1" ht="1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1"/>
      <c r="N212" s="61"/>
      <c r="O212" s="61"/>
      <c r="P212" s="61"/>
      <c r="Q212" s="61"/>
      <c r="R212" s="61"/>
      <c r="S212" s="61"/>
      <c r="T212" s="61"/>
      <c r="U212" s="67"/>
      <c r="V212" s="67"/>
      <c r="W212" s="67"/>
      <c r="X212" s="67"/>
      <c r="Y212" s="67"/>
      <c r="Z212" s="67"/>
      <c r="AA212" s="67"/>
      <c r="AB212" s="67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</row>
    <row r="213" spans="1:38" s="41" customFormat="1" ht="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1"/>
      <c r="N213" s="61"/>
      <c r="O213" s="61"/>
      <c r="P213" s="61"/>
      <c r="Q213" s="61"/>
      <c r="R213" s="61"/>
      <c r="S213" s="61"/>
      <c r="T213" s="61"/>
      <c r="U213" s="67"/>
      <c r="V213" s="67"/>
      <c r="W213" s="67"/>
      <c r="X213" s="67"/>
      <c r="Y213" s="67"/>
      <c r="Z213" s="67"/>
      <c r="AA213" s="67"/>
      <c r="AB213" s="67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</row>
    <row r="214" spans="1:38" s="41" customFormat="1" ht="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1"/>
      <c r="N214" s="61"/>
      <c r="O214" s="61"/>
      <c r="P214" s="61"/>
      <c r="Q214" s="61"/>
      <c r="R214" s="61"/>
      <c r="S214" s="61"/>
      <c r="T214" s="61"/>
      <c r="U214" s="67"/>
      <c r="V214" s="67"/>
      <c r="W214" s="67"/>
      <c r="X214" s="67"/>
      <c r="Y214" s="67"/>
      <c r="Z214" s="67"/>
      <c r="AA214" s="67"/>
      <c r="AB214" s="67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</row>
    <row r="215" spans="1:38" s="41" customFormat="1" ht="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1"/>
      <c r="N215" s="61"/>
      <c r="O215" s="61"/>
      <c r="P215" s="61"/>
      <c r="Q215" s="61"/>
      <c r="R215" s="61"/>
      <c r="S215" s="61"/>
      <c r="T215" s="61"/>
      <c r="U215" s="67"/>
      <c r="V215" s="67"/>
      <c r="W215" s="67"/>
      <c r="X215" s="67"/>
      <c r="Y215" s="67"/>
      <c r="Z215" s="67"/>
      <c r="AA215" s="67"/>
      <c r="AB215" s="67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</row>
    <row r="216" spans="1:38" s="41" customFormat="1" ht="1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1"/>
      <c r="N216" s="61"/>
      <c r="O216" s="61"/>
      <c r="P216" s="61"/>
      <c r="Q216" s="61"/>
      <c r="R216" s="61"/>
      <c r="S216" s="61"/>
      <c r="T216" s="61"/>
      <c r="U216" s="67"/>
      <c r="V216" s="67"/>
      <c r="W216" s="67"/>
      <c r="X216" s="67"/>
      <c r="Y216" s="67"/>
      <c r="Z216" s="67"/>
      <c r="AA216" s="67"/>
      <c r="AB216" s="67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</row>
    <row r="217" spans="1:38" s="41" customFormat="1" ht="1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1"/>
      <c r="N217" s="61"/>
      <c r="O217" s="61"/>
      <c r="P217" s="61"/>
      <c r="Q217" s="61"/>
      <c r="R217" s="61"/>
      <c r="S217" s="61"/>
      <c r="T217" s="61"/>
      <c r="U217" s="67"/>
      <c r="V217" s="67"/>
      <c r="W217" s="67"/>
      <c r="X217" s="67"/>
      <c r="Y217" s="67"/>
      <c r="Z217" s="67"/>
      <c r="AA217" s="67"/>
      <c r="AB217" s="67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</row>
    <row r="218" spans="1:38" s="41" customFormat="1" ht="1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1"/>
      <c r="N218" s="61"/>
      <c r="O218" s="61"/>
      <c r="P218" s="61"/>
      <c r="Q218" s="61"/>
      <c r="R218" s="61"/>
      <c r="S218" s="61"/>
      <c r="T218" s="61"/>
      <c r="U218" s="67"/>
      <c r="V218" s="67"/>
      <c r="W218" s="67"/>
      <c r="X218" s="67"/>
      <c r="Y218" s="67"/>
      <c r="Z218" s="67"/>
      <c r="AA218" s="67"/>
      <c r="AB218" s="67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</row>
    <row r="219" spans="1:38" s="41" customFormat="1" ht="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1"/>
      <c r="N219" s="61"/>
      <c r="O219" s="61"/>
      <c r="P219" s="61"/>
      <c r="Q219" s="61"/>
      <c r="R219" s="61"/>
      <c r="S219" s="61"/>
      <c r="T219" s="61"/>
      <c r="U219" s="67"/>
      <c r="V219" s="67"/>
      <c r="W219" s="67"/>
      <c r="X219" s="67"/>
      <c r="Y219" s="67"/>
      <c r="Z219" s="67"/>
      <c r="AA219" s="67"/>
      <c r="AB219" s="67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</row>
    <row r="220" spans="1:38" s="41" customFormat="1" ht="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1"/>
      <c r="N220" s="61"/>
      <c r="O220" s="61"/>
      <c r="P220" s="61"/>
      <c r="Q220" s="61"/>
      <c r="R220" s="61"/>
      <c r="S220" s="61"/>
      <c r="T220" s="61"/>
      <c r="U220" s="67"/>
      <c r="V220" s="67"/>
      <c r="W220" s="67"/>
      <c r="X220" s="67"/>
      <c r="Y220" s="67"/>
      <c r="Z220" s="67"/>
      <c r="AA220" s="67"/>
      <c r="AB220" s="67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</row>
    <row r="221" spans="1:38" s="41" customFormat="1" ht="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1"/>
      <c r="N221" s="61"/>
      <c r="O221" s="61"/>
      <c r="P221" s="61"/>
      <c r="Q221" s="61"/>
      <c r="R221" s="61"/>
      <c r="S221" s="61"/>
      <c r="T221" s="61"/>
      <c r="U221" s="67"/>
      <c r="V221" s="67"/>
      <c r="W221" s="67"/>
      <c r="X221" s="67"/>
      <c r="Y221" s="67"/>
      <c r="Z221" s="67"/>
      <c r="AA221" s="67"/>
      <c r="AB221" s="67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</row>
    <row r="222" spans="1:38" s="41" customFormat="1" ht="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1"/>
      <c r="N222" s="61"/>
      <c r="O222" s="61"/>
      <c r="P222" s="61"/>
      <c r="Q222" s="61"/>
      <c r="R222" s="61"/>
      <c r="S222" s="61"/>
      <c r="T222" s="61"/>
      <c r="U222" s="67"/>
      <c r="V222" s="67"/>
      <c r="W222" s="67"/>
      <c r="X222" s="67"/>
      <c r="Y222" s="67"/>
      <c r="Z222" s="67"/>
      <c r="AA222" s="67"/>
      <c r="AB222" s="67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</row>
    <row r="223" spans="1:38" s="41" customFormat="1" ht="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1"/>
      <c r="N223" s="61"/>
      <c r="O223" s="61"/>
      <c r="P223" s="61"/>
      <c r="Q223" s="61"/>
      <c r="R223" s="61"/>
      <c r="S223" s="61"/>
      <c r="T223" s="61"/>
      <c r="U223" s="67"/>
      <c r="V223" s="67"/>
      <c r="W223" s="67"/>
      <c r="X223" s="67"/>
      <c r="Y223" s="67"/>
      <c r="Z223" s="67"/>
      <c r="AA223" s="67"/>
      <c r="AB223" s="67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</row>
    <row r="224" spans="1:38" s="41" customFormat="1" ht="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1"/>
      <c r="N224" s="61"/>
      <c r="O224" s="61"/>
      <c r="P224" s="61"/>
      <c r="Q224" s="61"/>
      <c r="R224" s="61"/>
      <c r="S224" s="61"/>
      <c r="T224" s="61"/>
      <c r="U224" s="67"/>
      <c r="V224" s="67"/>
      <c r="W224" s="67"/>
      <c r="X224" s="67"/>
      <c r="Y224" s="67"/>
      <c r="Z224" s="67"/>
      <c r="AA224" s="67"/>
      <c r="AB224" s="67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</row>
    <row r="225" spans="1:38" s="41" customFormat="1" ht="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1"/>
      <c r="N225" s="61"/>
      <c r="O225" s="61"/>
      <c r="P225" s="61"/>
      <c r="Q225" s="61"/>
      <c r="R225" s="61"/>
      <c r="S225" s="61"/>
      <c r="T225" s="61"/>
      <c r="U225" s="67"/>
      <c r="V225" s="67"/>
      <c r="W225" s="67"/>
      <c r="X225" s="67"/>
      <c r="Y225" s="67"/>
      <c r="Z225" s="67"/>
      <c r="AA225" s="67"/>
      <c r="AB225" s="67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</row>
    <row r="226" spans="1:38" s="41" customFormat="1" ht="1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1"/>
      <c r="N226" s="61"/>
      <c r="O226" s="61"/>
      <c r="P226" s="61"/>
      <c r="Q226" s="61"/>
      <c r="R226" s="61"/>
      <c r="S226" s="61"/>
      <c r="T226" s="61"/>
      <c r="U226" s="67"/>
      <c r="V226" s="67"/>
      <c r="W226" s="67"/>
      <c r="X226" s="67"/>
      <c r="Y226" s="67"/>
      <c r="Z226" s="67"/>
      <c r="AA226" s="67"/>
      <c r="AB226" s="67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</row>
    <row r="227" spans="1:38" s="41" customFormat="1" ht="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1"/>
      <c r="N227" s="61"/>
      <c r="O227" s="61"/>
      <c r="P227" s="61"/>
      <c r="Q227" s="61"/>
      <c r="R227" s="61"/>
      <c r="S227" s="61"/>
      <c r="T227" s="61"/>
      <c r="U227" s="67"/>
      <c r="V227" s="67"/>
      <c r="W227" s="67"/>
      <c r="X227" s="67"/>
      <c r="Y227" s="67"/>
      <c r="Z227" s="67"/>
      <c r="AA227" s="67"/>
      <c r="AB227" s="67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</row>
    <row r="228" spans="1:38" s="41" customFormat="1" ht="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1"/>
      <c r="N228" s="61"/>
      <c r="O228" s="61"/>
      <c r="P228" s="61"/>
      <c r="Q228" s="61"/>
      <c r="R228" s="61"/>
      <c r="S228" s="61"/>
      <c r="T228" s="61"/>
      <c r="U228" s="67"/>
      <c r="V228" s="67"/>
      <c r="W228" s="67"/>
      <c r="X228" s="67"/>
      <c r="Y228" s="67"/>
      <c r="Z228" s="67"/>
      <c r="AA228" s="67"/>
      <c r="AB228" s="67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</row>
    <row r="229" spans="1:38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9"/>
      <c r="N229" s="39"/>
      <c r="O229" s="39"/>
      <c r="P229" s="39"/>
      <c r="Q229" s="39"/>
      <c r="R229" s="39"/>
      <c r="S229" s="39"/>
      <c r="T229" s="39"/>
      <c r="U229" s="66"/>
      <c r="V229" s="66"/>
      <c r="W229" s="66"/>
      <c r="X229" s="66"/>
      <c r="Y229" s="66"/>
      <c r="Z229" s="66"/>
      <c r="AA229" s="66"/>
      <c r="AB229" s="66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</row>
    <row r="230" spans="1:38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9"/>
      <c r="N230" s="39"/>
      <c r="O230" s="39"/>
      <c r="P230" s="39"/>
      <c r="Q230" s="39"/>
      <c r="R230" s="39"/>
      <c r="S230" s="39"/>
      <c r="T230" s="39"/>
      <c r="U230" s="66"/>
      <c r="V230" s="66"/>
      <c r="W230" s="66"/>
      <c r="X230" s="66"/>
      <c r="Y230" s="66"/>
      <c r="Z230" s="66"/>
      <c r="AA230" s="66"/>
      <c r="AB230" s="66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</row>
    <row r="231" spans="1:38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9"/>
      <c r="N231" s="39"/>
      <c r="O231" s="39"/>
      <c r="P231" s="39"/>
      <c r="Q231" s="39"/>
      <c r="R231" s="39"/>
      <c r="S231" s="39"/>
      <c r="T231" s="39"/>
      <c r="U231" s="66"/>
      <c r="V231" s="66"/>
      <c r="W231" s="66"/>
      <c r="X231" s="66"/>
      <c r="Y231" s="66"/>
      <c r="Z231" s="66"/>
      <c r="AA231" s="66"/>
      <c r="AB231" s="66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</sheetData>
  <sheetProtection/>
  <mergeCells count="21">
    <mergeCell ref="J13:AL13"/>
    <mergeCell ref="J14:AL14"/>
    <mergeCell ref="I17:O18"/>
    <mergeCell ref="AD16:AD18"/>
    <mergeCell ref="AH1:AL1"/>
    <mergeCell ref="AH2:AL2"/>
    <mergeCell ref="D6:AL6"/>
    <mergeCell ref="D9:AL9"/>
    <mergeCell ref="AH4:AL4"/>
    <mergeCell ref="D7:AL7"/>
    <mergeCell ref="D8:AL8"/>
    <mergeCell ref="D10:AL10"/>
    <mergeCell ref="D11:AL11"/>
    <mergeCell ref="B17:D18"/>
    <mergeCell ref="B16:O16"/>
    <mergeCell ref="AE16:AJ17"/>
    <mergeCell ref="AK16:AL17"/>
    <mergeCell ref="E17:F18"/>
    <mergeCell ref="G17:H18"/>
    <mergeCell ref="AC16:AC18"/>
    <mergeCell ref="S16:AB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2016-06-15T13:25:35Z</cp:lastPrinted>
  <dcterms:created xsi:type="dcterms:W3CDTF">2011-12-09T07:36:49Z</dcterms:created>
  <dcterms:modified xsi:type="dcterms:W3CDTF">2016-06-15T13:25:46Z</dcterms:modified>
  <cp:category/>
  <cp:version/>
  <cp:contentType/>
  <cp:contentStatus/>
</cp:coreProperties>
</file>