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4815" tabRatio="210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'прил1'!$6:$10</definedName>
    <definedName name="_xlnm.Print_Titles" localSheetId="1">'прил2'!$7:$11</definedName>
    <definedName name="_xlnm.Print_Area" localSheetId="0">'прил1'!$A$1:$T$31</definedName>
    <definedName name="_xlnm.Print_Area" localSheetId="1">'прил2'!$A$1:$U$23</definedName>
    <definedName name="_xlnm.Print_Area" localSheetId="2">'прил3'!$A$1:$L$32</definedName>
  </definedNames>
  <calcPr fullCalcOnLoad="1"/>
</workbook>
</file>

<file path=xl/sharedStrings.xml><?xml version="1.0" encoding="utf-8"?>
<sst xmlns="http://schemas.openxmlformats.org/spreadsheetml/2006/main" count="163" uniqueCount="73">
  <si>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</si>
  <si>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</si>
  <si>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</si>
  <si>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</si>
  <si>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</si>
  <si>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</si>
  <si>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</si>
  <si>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</si>
  <si>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</si>
  <si>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</si>
  <si>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</si>
  <si>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</si>
  <si>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</si>
  <si>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</si>
  <si>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</si>
  <si>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</si>
  <si>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</si>
  <si>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</si>
  <si>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</si>
  <si>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</si>
  <si>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</si>
  <si>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</si>
  <si>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</si>
  <si>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</si>
  <si>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</si>
  <si>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</si>
  <si>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</si>
  <si>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r>
      <t xml:space="preserve">Планируемая дата   сноса       </t>
    </r>
    <r>
      <rPr>
        <b/>
        <sz val="10"/>
        <color indexed="8"/>
        <rFont val="Times New Roman"/>
        <family val="1"/>
      </rPr>
      <t>или реконструкции</t>
    </r>
    <r>
      <rPr>
        <b/>
        <sz val="10"/>
        <color indexed="8"/>
        <rFont val="Times New Roman"/>
        <family val="1"/>
      </rPr>
      <t xml:space="preserve">     МКД</t>
    </r>
  </si>
  <si>
    <t>Приложение 2</t>
  </si>
  <si>
    <t>по переселению граждан из аварийного жилищного фонда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</si>
  <si>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</si>
  <si>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</si>
  <si>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</si>
  <si>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</si>
  <si>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</si>
  <si>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</si>
  <si>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</si>
  <si>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</si>
  <si>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</si>
  <si>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</si>
  <si>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</si>
  <si>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</si>
  <si>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</si>
  <si>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</si>
  <si>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</si>
  <si>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Итого  по МО:</t>
  </si>
  <si>
    <t>Приложение 3</t>
  </si>
  <si>
    <t>Планируемые показатели выполнения адресной программы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</si>
  <si>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</si>
  <si>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</si>
  <si>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</si>
  <si>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</si>
  <si>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2014 г.</t>
  </si>
  <si>
    <t>2015 г.</t>
  </si>
  <si>
    <t>2015 г .</t>
  </si>
  <si>
    <t>Итого по программе:</t>
  </si>
  <si>
    <t>х</t>
  </si>
  <si>
    <t>пгт.Максатиха ул.Заречная д.4</t>
  </si>
  <si>
    <t>пгт.Максатиха ул.Пролетарская д.14</t>
  </si>
  <si>
    <t>пгт.Максатиха ул.Пролетарская д.28</t>
  </si>
  <si>
    <t>пгт.Максатиха ул.Садовая д.14</t>
  </si>
  <si>
    <t>пгт.Максатиха ул.Советская д.8</t>
  </si>
  <si>
    <t>пгт.Максатиха пер.Сосновый д.1</t>
  </si>
  <si>
    <t>пгт.Максатиха ул.Спортивная д.24</t>
  </si>
  <si>
    <t>Итого по МО за 2014-2015 гг.:</t>
  </si>
  <si>
    <t>Итого на 2014 год:</t>
  </si>
  <si>
    <t>администрация Максатихинского района</t>
  </si>
  <si>
    <t>2014-15год</t>
  </si>
  <si>
    <t>Глава администрации Максатихинского района</t>
  </si>
  <si>
    <t>В.В.Елиферов</t>
  </si>
  <si>
    <t>к МП администрации Максатихинского района Тверской области</t>
  </si>
  <si>
    <t xml:space="preserve">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
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</si>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</sst>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000"/>
    <numFmt numFmtId="169" formatCode="#,##0.0"/>
    <numFmt numFmtId="170" formatCode="[$-FC19]d\ mmmm\ yyyy\ &quot;г.&quot;"/>
    <numFmt numFmtId="171" formatCode="dd/mm/yy;@"/>
    <numFmt numFmtId="172" formatCode="mmm/yyyy"/>
  </numFmts>
  <fonts count="2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justify" wrapText="1"/>
    </xf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wrapText="1"/>
    </xf>
    <xf numFmtId="0" fontId="18" fillId="24" borderId="10" xfId="0" applyFont="1" applyFill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vertical="top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2" fontId="2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 shrinkToFit="1"/>
    </xf>
    <xf numFmtId="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 shrinkToFit="1"/>
    </xf>
    <xf numFmtId="1" fontId="18" fillId="0" borderId="10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shrinkToFit="1"/>
    </xf>
    <xf numFmtId="165" fontId="0" fillId="0" borderId="0" xfId="0" applyNumberFormat="1" applyAlignment="1">
      <alignment/>
    </xf>
    <xf numFmtId="4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shrinkToFit="1"/>
    </xf>
    <xf numFmtId="2" fontId="18" fillId="0" borderId="10" xfId="0" applyNumberFormat="1" applyFont="1" applyBorder="1" applyAlignment="1">
      <alignment horizontal="center" vertical="center" shrinkToFit="1"/>
    </xf>
    <xf numFmtId="2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21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justify" vertical="top"/>
    </xf>
    <xf numFmtId="0" fontId="18" fillId="0" borderId="10" xfId="0" applyFont="1" applyBorder="1" applyAlignment="1">
      <alignment horizontal="justify"/>
    </xf>
    <xf numFmtId="0" fontId="18" fillId="0" borderId="10" xfId="0" applyFont="1" applyBorder="1" applyAlignment="1">
      <alignment horizontal="center" wrapText="1"/>
    </xf>
    <xf numFmtId="0" fontId="18" fillId="24" borderId="10" xfId="0" applyFont="1" applyFill="1" applyBorder="1" applyAlignment="1">
      <alignment horizontal="center" textRotation="90" wrapText="1"/>
    </xf>
    <xf numFmtId="0" fontId="18" fillId="24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18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 wrapText="1"/>
    </xf>
    <xf numFmtId="2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textRotation="90" wrapText="1"/>
    </xf>
    <xf numFmtId="0" fontId="18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justify" vertical="top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13" sqref="T13:T19"/>
    </sheetView>
  </sheetViews>
  <sheetFormatPr defaultColWidth="9.140625" defaultRowHeight="15"/>
  <cols>
    <col min="1" max="1" width="3.57421875" style="0" customWidth="1"/>
    <col min="2" max="2" width="16.140625" style="0" customWidth="1"/>
    <col min="3" max="3" width="5.28125" style="0" customWidth="1"/>
    <col min="4" max="4" width="10.140625" style="0" bestFit="1" customWidth="1"/>
    <col min="5" max="5" width="11.00390625" style="0" customWidth="1"/>
    <col min="6" max="6" width="11.7109375" style="0" customWidth="1"/>
    <col min="7" max="7" width="5.00390625" style="0" customWidth="1"/>
    <col min="8" max="8" width="5.57421875" style="0" customWidth="1"/>
    <col min="9" max="9" width="6.8515625" style="0" customWidth="1"/>
    <col min="10" max="10" width="4.421875" style="0" customWidth="1"/>
    <col min="11" max="11" width="5.7109375" style="0" customWidth="1"/>
    <col min="12" max="12" width="5.421875" style="0" customWidth="1"/>
    <col min="13" max="13" width="7.00390625" style="0" customWidth="1"/>
    <col min="14" max="14" width="7.28125" style="0" customWidth="1"/>
    <col min="15" max="15" width="7.00390625" style="0" customWidth="1"/>
    <col min="16" max="16" width="11.00390625" style="0" customWidth="1"/>
    <col min="17" max="17" width="12.57421875" style="0" customWidth="1"/>
    <col min="18" max="18" width="11.140625" style="0" customWidth="1"/>
    <col min="19" max="19" width="11.28125" style="0" customWidth="1"/>
    <col min="20" max="20" width="10.8515625" style="0" bestFit="1" customWidth="1"/>
    <col min="21" max="21" width="12.57421875" style="0" bestFit="1" customWidth="1"/>
  </cols>
  <sheetData>
    <row r="1" spans="14:20" ht="15">
      <c r="N1" s="63" t="s">
        <v>28</v>
      </c>
      <c r="O1" s="63"/>
      <c r="P1" s="63"/>
      <c r="Q1" s="63"/>
      <c r="R1" s="63"/>
      <c r="S1" s="63"/>
      <c r="T1" s="63"/>
    </row>
    <row r="2" spans="11:20" ht="12.75" customHeight="1">
      <c r="K2" s="63" t="s">
        <v>70</v>
      </c>
      <c r="L2" s="63"/>
      <c r="M2" s="63"/>
      <c r="N2" s="63"/>
      <c r="O2" s="63"/>
      <c r="P2" s="63"/>
      <c r="Q2" s="63"/>
      <c r="R2" s="63"/>
      <c r="S2" s="63"/>
      <c r="T2" s="63"/>
    </row>
    <row r="3" spans="12:20" ht="42.75" customHeight="1">
      <c r="L3" s="66" t="s">
        <v>71</v>
      </c>
      <c r="M3" s="63"/>
      <c r="N3" s="63"/>
      <c r="O3" s="63"/>
      <c r="P3" s="63"/>
      <c r="Q3" s="63"/>
      <c r="R3" s="63"/>
      <c r="S3" s="63"/>
      <c r="T3" s="63"/>
    </row>
    <row r="4" spans="12:20" ht="18" customHeight="1">
      <c r="L4" s="1"/>
      <c r="M4" s="1"/>
      <c r="N4" s="1"/>
      <c r="O4" s="1"/>
      <c r="P4" s="63"/>
      <c r="Q4" s="63"/>
      <c r="R4" s="63"/>
      <c r="S4" s="63"/>
      <c r="T4" s="63"/>
    </row>
    <row r="5" spans="1:20" ht="15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36.75" customHeight="1">
      <c r="A6" s="60" t="s">
        <v>1</v>
      </c>
      <c r="B6" s="60" t="s">
        <v>2</v>
      </c>
      <c r="C6" s="60" t="s">
        <v>3</v>
      </c>
      <c r="D6" s="60"/>
      <c r="E6" s="64" t="s">
        <v>4</v>
      </c>
      <c r="F6" s="68" t="s">
        <v>27</v>
      </c>
      <c r="G6" s="64" t="s">
        <v>5</v>
      </c>
      <c r="H6" s="64" t="s">
        <v>6</v>
      </c>
      <c r="I6" s="61" t="s">
        <v>7</v>
      </c>
      <c r="J6" s="60" t="s">
        <v>8</v>
      </c>
      <c r="K6" s="60"/>
      <c r="L6" s="60"/>
      <c r="M6" s="60" t="s">
        <v>9</v>
      </c>
      <c r="N6" s="60"/>
      <c r="O6" s="60"/>
      <c r="P6" s="60" t="s">
        <v>10</v>
      </c>
      <c r="Q6" s="60"/>
      <c r="R6" s="60"/>
      <c r="S6" s="60"/>
      <c r="T6" s="64" t="s">
        <v>11</v>
      </c>
    </row>
    <row r="7" spans="1:20" ht="20.25" customHeight="1">
      <c r="A7" s="60"/>
      <c r="B7" s="60"/>
      <c r="C7" s="60"/>
      <c r="D7" s="60"/>
      <c r="E7" s="64"/>
      <c r="F7" s="68"/>
      <c r="G7" s="64"/>
      <c r="H7" s="64"/>
      <c r="I7" s="61"/>
      <c r="J7" s="61" t="s">
        <v>12</v>
      </c>
      <c r="K7" s="62" t="s">
        <v>13</v>
      </c>
      <c r="L7" s="62"/>
      <c r="M7" s="61" t="s">
        <v>12</v>
      </c>
      <c r="N7" s="62" t="s">
        <v>13</v>
      </c>
      <c r="O7" s="62"/>
      <c r="P7" s="64" t="s">
        <v>14</v>
      </c>
      <c r="Q7" s="60" t="s">
        <v>13</v>
      </c>
      <c r="R7" s="60"/>
      <c r="S7" s="60"/>
      <c r="T7" s="64"/>
    </row>
    <row r="8" spans="1:20" ht="76.5" customHeight="1">
      <c r="A8" s="60"/>
      <c r="B8" s="60"/>
      <c r="C8" s="67" t="s">
        <v>15</v>
      </c>
      <c r="D8" s="67" t="s">
        <v>16</v>
      </c>
      <c r="E8" s="64"/>
      <c r="F8" s="68"/>
      <c r="G8" s="64"/>
      <c r="H8" s="64"/>
      <c r="I8" s="61"/>
      <c r="J8" s="61"/>
      <c r="K8" s="11" t="s">
        <v>17</v>
      </c>
      <c r="L8" s="12" t="s">
        <v>18</v>
      </c>
      <c r="M8" s="61"/>
      <c r="N8" s="11" t="s">
        <v>17</v>
      </c>
      <c r="O8" s="12" t="s">
        <v>18</v>
      </c>
      <c r="P8" s="64"/>
      <c r="Q8" s="12" t="s">
        <v>19</v>
      </c>
      <c r="R8" s="12" t="s">
        <v>20</v>
      </c>
      <c r="S8" s="12" t="s">
        <v>21</v>
      </c>
      <c r="T8" s="64"/>
    </row>
    <row r="9" spans="1:20" ht="28.5" customHeight="1">
      <c r="A9" s="60"/>
      <c r="B9" s="60"/>
      <c r="C9" s="67"/>
      <c r="D9" s="67"/>
      <c r="E9" s="64"/>
      <c r="F9" s="68"/>
      <c r="G9" s="8" t="s">
        <v>22</v>
      </c>
      <c r="H9" s="8" t="s">
        <v>22</v>
      </c>
      <c r="I9" s="8" t="s">
        <v>23</v>
      </c>
      <c r="J9" s="8" t="s">
        <v>24</v>
      </c>
      <c r="K9" s="8" t="s">
        <v>24</v>
      </c>
      <c r="L9" s="8" t="s">
        <v>24</v>
      </c>
      <c r="M9" s="8" t="s">
        <v>23</v>
      </c>
      <c r="N9" s="8" t="s">
        <v>23</v>
      </c>
      <c r="O9" s="8" t="s">
        <v>23</v>
      </c>
      <c r="P9" s="8" t="s">
        <v>25</v>
      </c>
      <c r="Q9" s="8" t="s">
        <v>25</v>
      </c>
      <c r="R9" s="8" t="s">
        <v>25</v>
      </c>
      <c r="S9" s="8" t="s">
        <v>25</v>
      </c>
      <c r="T9" s="8" t="s">
        <v>25</v>
      </c>
    </row>
    <row r="10" spans="1:20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</row>
    <row r="11" spans="1:20" ht="27" customHeight="1">
      <c r="A11" s="58" t="s">
        <v>64</v>
      </c>
      <c r="B11" s="58"/>
      <c r="C11" s="13" t="s">
        <v>26</v>
      </c>
      <c r="D11" s="13" t="s">
        <v>26</v>
      </c>
      <c r="E11" s="13" t="s">
        <v>26</v>
      </c>
      <c r="F11" s="13" t="s">
        <v>26</v>
      </c>
      <c r="G11" s="14"/>
      <c r="H11" s="14"/>
      <c r="I11" s="27">
        <f>I12</f>
        <v>984.1800000000001</v>
      </c>
      <c r="J11" s="14">
        <v>29</v>
      </c>
      <c r="K11" s="14">
        <v>23</v>
      </c>
      <c r="L11" s="14">
        <v>6</v>
      </c>
      <c r="M11" s="28">
        <f aca="true" t="shared" si="0" ref="M11:T11">M12</f>
        <v>984.1800000000001</v>
      </c>
      <c r="N11" s="28">
        <f t="shared" si="0"/>
        <v>790.6</v>
      </c>
      <c r="O11" s="28">
        <f t="shared" si="0"/>
        <v>193.57999999999998</v>
      </c>
      <c r="P11" s="29">
        <f t="shared" si="0"/>
        <v>34052628</v>
      </c>
      <c r="Q11" s="29">
        <f t="shared" si="0"/>
        <v>15323682.6</v>
      </c>
      <c r="R11" s="29">
        <f t="shared" si="0"/>
        <v>17026314</v>
      </c>
      <c r="S11" s="29">
        <f t="shared" si="0"/>
        <v>1702631.4</v>
      </c>
      <c r="T11" s="29">
        <f t="shared" si="0"/>
        <v>3948551.9999999995</v>
      </c>
    </row>
    <row r="12" spans="1:20" ht="15.75" customHeight="1">
      <c r="A12" s="59" t="s">
        <v>65</v>
      </c>
      <c r="B12" s="59"/>
      <c r="C12" s="13" t="s">
        <v>26</v>
      </c>
      <c r="D12" s="13" t="s">
        <v>26</v>
      </c>
      <c r="E12" s="13" t="s">
        <v>26</v>
      </c>
      <c r="F12" s="13" t="s">
        <v>26</v>
      </c>
      <c r="G12" s="15">
        <f>SUM(G13:G19)</f>
        <v>52</v>
      </c>
      <c r="H12" s="15">
        <f>SUM(H13:H19)</f>
        <v>52</v>
      </c>
      <c r="I12" s="28">
        <f aca="true" t="shared" si="1" ref="I12:T12">SUM(I13:I19)</f>
        <v>984.1800000000001</v>
      </c>
      <c r="J12" s="15">
        <f t="shared" si="1"/>
        <v>29</v>
      </c>
      <c r="K12" s="15">
        <f t="shared" si="1"/>
        <v>23</v>
      </c>
      <c r="L12" s="15">
        <f t="shared" si="1"/>
        <v>6</v>
      </c>
      <c r="M12" s="28">
        <f t="shared" si="1"/>
        <v>984.1800000000001</v>
      </c>
      <c r="N12" s="28">
        <f t="shared" si="1"/>
        <v>790.6</v>
      </c>
      <c r="O12" s="28">
        <f t="shared" si="1"/>
        <v>193.57999999999998</v>
      </c>
      <c r="P12" s="29">
        <f t="shared" si="1"/>
        <v>34052628</v>
      </c>
      <c r="Q12" s="29">
        <f t="shared" si="1"/>
        <v>15323682.6</v>
      </c>
      <c r="R12" s="29">
        <f t="shared" si="1"/>
        <v>17026314</v>
      </c>
      <c r="S12" s="29">
        <f t="shared" si="1"/>
        <v>1702631.4</v>
      </c>
      <c r="T12" s="29">
        <f t="shared" si="1"/>
        <v>3948551.9999999995</v>
      </c>
    </row>
    <row r="13" spans="1:20" ht="22.5">
      <c r="A13" s="10">
        <v>1</v>
      </c>
      <c r="B13" s="16" t="s">
        <v>57</v>
      </c>
      <c r="C13" s="45">
        <v>9</v>
      </c>
      <c r="D13" s="41">
        <v>39071</v>
      </c>
      <c r="E13" s="41">
        <v>42369</v>
      </c>
      <c r="F13" s="41">
        <v>42369</v>
      </c>
      <c r="G13" s="46">
        <v>2</v>
      </c>
      <c r="H13" s="46">
        <v>2</v>
      </c>
      <c r="I13" s="38">
        <v>82.9</v>
      </c>
      <c r="J13" s="45">
        <v>2</v>
      </c>
      <c r="K13" s="45">
        <v>1</v>
      </c>
      <c r="L13" s="45">
        <v>1</v>
      </c>
      <c r="M13" s="38">
        <f>N13+O13</f>
        <v>82.9</v>
      </c>
      <c r="N13" s="47">
        <v>50</v>
      </c>
      <c r="O13" s="48">
        <v>32.9</v>
      </c>
      <c r="P13" s="36">
        <f aca="true" t="shared" si="2" ref="P13:P19">M13*34600</f>
        <v>2868340</v>
      </c>
      <c r="Q13" s="36">
        <v>1290753</v>
      </c>
      <c r="R13" s="36">
        <v>1434170</v>
      </c>
      <c r="S13" s="36">
        <v>143417</v>
      </c>
      <c r="T13" s="49">
        <v>138400</v>
      </c>
    </row>
    <row r="14" spans="1:21" ht="22.5">
      <c r="A14" s="10">
        <v>2</v>
      </c>
      <c r="B14" s="16" t="s">
        <v>58</v>
      </c>
      <c r="C14" s="45">
        <v>8</v>
      </c>
      <c r="D14" s="41">
        <v>39071</v>
      </c>
      <c r="E14" s="41">
        <v>42369</v>
      </c>
      <c r="F14" s="41">
        <v>42369</v>
      </c>
      <c r="G14" s="46">
        <v>11</v>
      </c>
      <c r="H14" s="46">
        <v>11</v>
      </c>
      <c r="I14" s="38">
        <v>174.3</v>
      </c>
      <c r="J14" s="45">
        <v>8</v>
      </c>
      <c r="K14" s="45">
        <v>6</v>
      </c>
      <c r="L14" s="45">
        <v>2</v>
      </c>
      <c r="M14" s="38">
        <v>174.3</v>
      </c>
      <c r="N14" s="47">
        <f>M14-O14</f>
        <v>133.60000000000002</v>
      </c>
      <c r="O14" s="48">
        <v>40.7</v>
      </c>
      <c r="P14" s="36">
        <f t="shared" si="2"/>
        <v>6030780</v>
      </c>
      <c r="Q14" s="36">
        <v>2713851</v>
      </c>
      <c r="R14" s="36">
        <v>3015390</v>
      </c>
      <c r="S14" s="36">
        <v>301539</v>
      </c>
      <c r="T14" s="42">
        <v>806180</v>
      </c>
      <c r="U14" s="37"/>
    </row>
    <row r="15" spans="1:20" ht="22.5">
      <c r="A15" s="10">
        <v>3</v>
      </c>
      <c r="B15" s="16" t="s">
        <v>59</v>
      </c>
      <c r="C15" s="46">
        <v>6</v>
      </c>
      <c r="D15" s="41">
        <v>39071</v>
      </c>
      <c r="E15" s="41">
        <v>42369</v>
      </c>
      <c r="F15" s="41">
        <v>42369</v>
      </c>
      <c r="G15" s="46">
        <v>3</v>
      </c>
      <c r="H15" s="46">
        <v>3</v>
      </c>
      <c r="I15" s="38">
        <v>108.1</v>
      </c>
      <c r="J15" s="46">
        <v>3</v>
      </c>
      <c r="K15" s="46">
        <v>3</v>
      </c>
      <c r="L15" s="46">
        <v>0</v>
      </c>
      <c r="M15" s="38">
        <v>108.1</v>
      </c>
      <c r="N15" s="46">
        <v>108.1</v>
      </c>
      <c r="O15" s="46">
        <v>0</v>
      </c>
      <c r="P15" s="36">
        <f t="shared" si="2"/>
        <v>3740260</v>
      </c>
      <c r="Q15" s="36">
        <v>1683117</v>
      </c>
      <c r="R15" s="36">
        <v>1870130</v>
      </c>
      <c r="S15" s="36">
        <v>187013</v>
      </c>
      <c r="T15" s="42">
        <v>387520</v>
      </c>
    </row>
    <row r="16" spans="1:20" ht="22.5">
      <c r="A16" s="10">
        <v>4</v>
      </c>
      <c r="B16" s="16" t="s">
        <v>60</v>
      </c>
      <c r="C16" s="46">
        <v>3</v>
      </c>
      <c r="D16" s="41">
        <v>39045</v>
      </c>
      <c r="E16" s="41">
        <v>42369</v>
      </c>
      <c r="F16" s="41">
        <v>42369</v>
      </c>
      <c r="G16" s="46">
        <v>6</v>
      </c>
      <c r="H16" s="46">
        <v>6</v>
      </c>
      <c r="I16" s="38">
        <v>103.58</v>
      </c>
      <c r="J16" s="46">
        <v>3</v>
      </c>
      <c r="K16" s="46">
        <v>2</v>
      </c>
      <c r="L16" s="46">
        <v>1</v>
      </c>
      <c r="M16" s="38">
        <v>103.58</v>
      </c>
      <c r="N16" s="47">
        <f>M16-O16</f>
        <v>67.6</v>
      </c>
      <c r="O16" s="46">
        <v>35.98</v>
      </c>
      <c r="P16" s="36">
        <f t="shared" si="2"/>
        <v>3583868</v>
      </c>
      <c r="Q16" s="36">
        <v>1612740.6</v>
      </c>
      <c r="R16" s="36">
        <v>1791934</v>
      </c>
      <c r="S16" s="36">
        <v>179193.4</v>
      </c>
      <c r="T16" s="42">
        <v>623492</v>
      </c>
    </row>
    <row r="17" spans="1:20" ht="22.5">
      <c r="A17" s="10">
        <v>5</v>
      </c>
      <c r="B17" s="16" t="s">
        <v>61</v>
      </c>
      <c r="C17" s="46">
        <v>4</v>
      </c>
      <c r="D17" s="41">
        <v>39045</v>
      </c>
      <c r="E17" s="41">
        <v>42369</v>
      </c>
      <c r="F17" s="41">
        <v>42369</v>
      </c>
      <c r="G17" s="46">
        <v>8</v>
      </c>
      <c r="H17" s="46">
        <v>8</v>
      </c>
      <c r="I17" s="38">
        <v>140.7</v>
      </c>
      <c r="J17" s="46">
        <v>4</v>
      </c>
      <c r="K17" s="46">
        <v>3</v>
      </c>
      <c r="L17" s="46">
        <v>1</v>
      </c>
      <c r="M17" s="38">
        <v>140.7</v>
      </c>
      <c r="N17" s="47">
        <f>M17-O17</f>
        <v>120.79999999999998</v>
      </c>
      <c r="O17" s="46">
        <v>19.9</v>
      </c>
      <c r="P17" s="36">
        <f t="shared" si="2"/>
        <v>4868220</v>
      </c>
      <c r="Q17" s="36">
        <v>2190699</v>
      </c>
      <c r="R17" s="36">
        <v>2434110</v>
      </c>
      <c r="S17" s="36">
        <v>243411</v>
      </c>
      <c r="T17" s="42">
        <v>1844180</v>
      </c>
    </row>
    <row r="18" spans="1:20" ht="22.5">
      <c r="A18" s="10">
        <v>6</v>
      </c>
      <c r="B18" s="16" t="s">
        <v>62</v>
      </c>
      <c r="C18" s="46">
        <v>1</v>
      </c>
      <c r="D18" s="41">
        <v>39036</v>
      </c>
      <c r="E18" s="41">
        <v>42369</v>
      </c>
      <c r="F18" s="41">
        <v>42369</v>
      </c>
      <c r="G18" s="46">
        <v>8</v>
      </c>
      <c r="H18" s="46">
        <v>8</v>
      </c>
      <c r="I18" s="38">
        <v>120</v>
      </c>
      <c r="J18" s="46">
        <v>4</v>
      </c>
      <c r="K18" s="46">
        <v>4</v>
      </c>
      <c r="L18" s="46">
        <v>0</v>
      </c>
      <c r="M18" s="38">
        <v>120</v>
      </c>
      <c r="N18" s="46">
        <v>120</v>
      </c>
      <c r="O18" s="46">
        <v>0</v>
      </c>
      <c r="P18" s="36">
        <f t="shared" si="2"/>
        <v>4152000</v>
      </c>
      <c r="Q18" s="36">
        <v>1868400</v>
      </c>
      <c r="R18" s="36">
        <v>2076000</v>
      </c>
      <c r="S18" s="36">
        <v>207600</v>
      </c>
      <c r="T18" s="42">
        <v>148779.99999999942</v>
      </c>
    </row>
    <row r="19" spans="1:20" ht="22.5">
      <c r="A19" s="10">
        <v>7</v>
      </c>
      <c r="B19" s="16" t="s">
        <v>63</v>
      </c>
      <c r="C19" s="46">
        <v>2</v>
      </c>
      <c r="D19" s="41">
        <v>39045</v>
      </c>
      <c r="E19" s="41">
        <v>42369</v>
      </c>
      <c r="F19" s="41">
        <v>42369</v>
      </c>
      <c r="G19" s="46">
        <v>14</v>
      </c>
      <c r="H19" s="46">
        <v>14</v>
      </c>
      <c r="I19" s="38">
        <v>254.6</v>
      </c>
      <c r="J19" s="46">
        <v>5</v>
      </c>
      <c r="K19" s="46">
        <v>4</v>
      </c>
      <c r="L19" s="46">
        <v>1</v>
      </c>
      <c r="M19" s="38">
        <v>254.6</v>
      </c>
      <c r="N19" s="47">
        <f>M19-O19</f>
        <v>190.5</v>
      </c>
      <c r="O19" s="46">
        <v>64.1</v>
      </c>
      <c r="P19" s="36">
        <f t="shared" si="2"/>
        <v>8809160</v>
      </c>
      <c r="Q19" s="36">
        <v>3964122</v>
      </c>
      <c r="R19" s="36">
        <v>4404580</v>
      </c>
      <c r="S19" s="36">
        <v>440458</v>
      </c>
      <c r="T19" s="42">
        <v>0</v>
      </c>
    </row>
    <row r="21" spans="17:18" ht="15">
      <c r="Q21" s="50"/>
      <c r="R21" s="50"/>
    </row>
    <row r="22" ht="15">
      <c r="Q22" s="50"/>
    </row>
    <row r="28" spans="2:19" ht="15">
      <c r="B28" s="57" t="s">
        <v>68</v>
      </c>
      <c r="C28" s="57"/>
      <c r="D28" s="57"/>
      <c r="E28" s="57"/>
      <c r="F28" s="57"/>
      <c r="G28" s="51"/>
      <c r="H28" s="51"/>
      <c r="I28" s="51"/>
      <c r="J28" s="51"/>
      <c r="K28" s="51"/>
      <c r="L28" s="51"/>
      <c r="M28" s="51"/>
      <c r="N28" s="51"/>
      <c r="O28" s="51"/>
      <c r="P28" s="57" t="s">
        <v>69</v>
      </c>
      <c r="Q28" s="57"/>
      <c r="R28" s="57"/>
      <c r="S28" s="57"/>
    </row>
    <row r="29" spans="2:19" ht="15">
      <c r="B29" s="57"/>
      <c r="C29" s="57"/>
      <c r="D29" s="57"/>
      <c r="E29" s="57"/>
      <c r="F29" s="57"/>
      <c r="G29" s="51"/>
      <c r="H29" s="51"/>
      <c r="I29" s="51"/>
      <c r="J29" s="51"/>
      <c r="K29" s="51"/>
      <c r="L29" s="51"/>
      <c r="M29" s="51"/>
      <c r="N29" s="51"/>
      <c r="O29" s="51"/>
      <c r="P29" s="57"/>
      <c r="Q29" s="57"/>
      <c r="R29" s="57"/>
      <c r="S29" s="57"/>
    </row>
  </sheetData>
  <sheetProtection/>
  <mergeCells count="29">
    <mergeCell ref="L3:T3"/>
    <mergeCell ref="A6:A9"/>
    <mergeCell ref="B6:B9"/>
    <mergeCell ref="C6:D7"/>
    <mergeCell ref="E6:E9"/>
    <mergeCell ref="C8:C9"/>
    <mergeCell ref="P4:T4"/>
    <mergeCell ref="D8:D9"/>
    <mergeCell ref="T6:T8"/>
    <mergeCell ref="F6:F9"/>
    <mergeCell ref="N1:T1"/>
    <mergeCell ref="K2:T2"/>
    <mergeCell ref="M7:M8"/>
    <mergeCell ref="N7:O7"/>
    <mergeCell ref="P7:P8"/>
    <mergeCell ref="A5:T5"/>
    <mergeCell ref="G6:G8"/>
    <mergeCell ref="H6:H8"/>
    <mergeCell ref="I6:I8"/>
    <mergeCell ref="Q7:S7"/>
    <mergeCell ref="J6:L6"/>
    <mergeCell ref="M6:O6"/>
    <mergeCell ref="P6:S6"/>
    <mergeCell ref="J7:J8"/>
    <mergeCell ref="K7:L7"/>
    <mergeCell ref="B28:F29"/>
    <mergeCell ref="P28:S29"/>
    <mergeCell ref="A11:B11"/>
    <mergeCell ref="A12:B12"/>
  </mergeCells>
  <printOptions/>
  <pageMargins left="0.31496062992125984" right="0.2362204724409449" top="0.5118110236220472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zoomScalePageLayoutView="0" workbookViewId="0" topLeftCell="A1">
      <selection activeCell="R16" sqref="R16"/>
    </sheetView>
  </sheetViews>
  <sheetFormatPr defaultColWidth="9.140625" defaultRowHeight="15"/>
  <cols>
    <col min="1" max="1" width="6.8515625" style="0" customWidth="1"/>
    <col min="2" max="2" width="16.00390625" style="0" customWidth="1"/>
    <col min="3" max="3" width="11.28125" style="0" customWidth="1"/>
    <col min="4" max="4" width="8.140625" style="0" customWidth="1"/>
    <col min="5" max="5" width="4.8515625" style="0" customWidth="1"/>
    <col min="6" max="6" width="5.421875" style="0" customWidth="1"/>
    <col min="7" max="7" width="5.57421875" style="0" customWidth="1"/>
    <col min="8" max="8" width="6.421875" style="0" customWidth="1"/>
    <col min="9" max="9" width="11.421875" style="0" customWidth="1"/>
    <col min="10" max="10" width="7.8515625" style="0" customWidth="1"/>
    <col min="11" max="11" width="6.140625" style="0" customWidth="1"/>
    <col min="12" max="12" width="6.57421875" style="0" customWidth="1"/>
    <col min="13" max="13" width="6.28125" style="0" customWidth="1"/>
    <col min="14" max="14" width="5.00390625" style="0" customWidth="1"/>
    <col min="15" max="15" width="5.28125" style="0" customWidth="1"/>
    <col min="16" max="16" width="5.8515625" style="0" customWidth="1"/>
    <col min="17" max="17" width="11.00390625" style="0" customWidth="1"/>
    <col min="18" max="18" width="10.00390625" style="0" customWidth="1"/>
    <col min="20" max="20" width="5.00390625" style="0" customWidth="1"/>
    <col min="21" max="21" width="5.140625" style="0" customWidth="1"/>
  </cols>
  <sheetData>
    <row r="1" spans="13:21" ht="15">
      <c r="M1" s="63" t="s">
        <v>46</v>
      </c>
      <c r="N1" s="63"/>
      <c r="O1" s="63"/>
      <c r="P1" s="63"/>
      <c r="Q1" s="63"/>
      <c r="R1" s="63"/>
      <c r="S1" s="63"/>
      <c r="T1" s="63"/>
      <c r="U1" s="63"/>
    </row>
    <row r="2" spans="9:21" ht="15" customHeight="1">
      <c r="I2" s="63" t="s">
        <v>70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3:21" ht="47.25" customHeight="1">
      <c r="M3" s="66" t="s">
        <v>71</v>
      </c>
      <c r="N3" s="66"/>
      <c r="O3" s="66"/>
      <c r="P3" s="66"/>
      <c r="Q3" s="66"/>
      <c r="R3" s="66"/>
      <c r="S3" s="66"/>
      <c r="T3" s="66"/>
      <c r="U3" s="66"/>
    </row>
    <row r="4" spans="13:21" ht="15">
      <c r="M4" s="1"/>
      <c r="N4" s="1"/>
      <c r="O4" s="1"/>
      <c r="P4" s="1"/>
      <c r="Q4" s="63"/>
      <c r="R4" s="63"/>
      <c r="S4" s="63"/>
      <c r="T4" s="63"/>
      <c r="U4" s="63"/>
    </row>
    <row r="5" spans="13:21" ht="15">
      <c r="M5" s="76"/>
      <c r="N5" s="76"/>
      <c r="O5" s="76"/>
      <c r="P5" s="76"/>
      <c r="Q5" s="76"/>
      <c r="R5" s="76"/>
      <c r="S5" s="76"/>
      <c r="T5" s="76"/>
      <c r="U5" s="76"/>
    </row>
    <row r="6" spans="1:21" ht="15">
      <c r="A6" s="65" t="s">
        <v>30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2"/>
    </row>
    <row r="7" spans="1:21" ht="42" customHeight="1">
      <c r="A7" s="60" t="s">
        <v>1</v>
      </c>
      <c r="B7" s="60" t="s">
        <v>2</v>
      </c>
      <c r="C7" s="53" t="s">
        <v>31</v>
      </c>
      <c r="D7" s="53"/>
      <c r="E7" s="60" t="s">
        <v>32</v>
      </c>
      <c r="F7" s="60"/>
      <c r="G7" s="60"/>
      <c r="H7" s="60" t="s">
        <v>33</v>
      </c>
      <c r="I7" s="60"/>
      <c r="J7" s="60"/>
      <c r="K7" s="60" t="s">
        <v>34</v>
      </c>
      <c r="L7" s="60"/>
      <c r="M7" s="60"/>
      <c r="N7" s="60" t="s">
        <v>35</v>
      </c>
      <c r="O7" s="60"/>
      <c r="P7" s="60"/>
      <c r="Q7" s="67" t="s">
        <v>36</v>
      </c>
      <c r="R7" s="64" t="s">
        <v>37</v>
      </c>
      <c r="S7" s="64" t="s">
        <v>38</v>
      </c>
      <c r="T7" s="74" t="s">
        <v>39</v>
      </c>
      <c r="U7" s="74"/>
    </row>
    <row r="8" spans="1:21" ht="26.25">
      <c r="A8" s="60"/>
      <c r="B8" s="60"/>
      <c r="C8" s="67" t="s">
        <v>40</v>
      </c>
      <c r="D8" s="6" t="s">
        <v>41</v>
      </c>
      <c r="E8" s="67" t="s">
        <v>42</v>
      </c>
      <c r="F8" s="67" t="s">
        <v>43</v>
      </c>
      <c r="G8" s="64" t="s">
        <v>44</v>
      </c>
      <c r="H8" s="67" t="s">
        <v>42</v>
      </c>
      <c r="I8" s="67" t="s">
        <v>43</v>
      </c>
      <c r="J8" s="64" t="s">
        <v>44</v>
      </c>
      <c r="K8" s="67" t="s">
        <v>42</v>
      </c>
      <c r="L8" s="67" t="s">
        <v>43</v>
      </c>
      <c r="M8" s="64" t="s">
        <v>44</v>
      </c>
      <c r="N8" s="67" t="s">
        <v>42</v>
      </c>
      <c r="O8" s="67" t="s">
        <v>43</v>
      </c>
      <c r="P8" s="64" t="s">
        <v>44</v>
      </c>
      <c r="Q8" s="67"/>
      <c r="R8" s="64"/>
      <c r="S8" s="64"/>
      <c r="T8" s="74"/>
      <c r="U8" s="74"/>
    </row>
    <row r="9" spans="1:21" ht="100.5">
      <c r="A9" s="60"/>
      <c r="B9" s="60"/>
      <c r="C9" s="67"/>
      <c r="D9" s="6" t="s">
        <v>17</v>
      </c>
      <c r="E9" s="67"/>
      <c r="F9" s="67"/>
      <c r="G9" s="64"/>
      <c r="H9" s="67"/>
      <c r="I9" s="67"/>
      <c r="J9" s="64"/>
      <c r="K9" s="67"/>
      <c r="L9" s="67"/>
      <c r="M9" s="64"/>
      <c r="N9" s="67"/>
      <c r="O9" s="67"/>
      <c r="P9" s="64"/>
      <c r="Q9" s="67"/>
      <c r="R9" s="64"/>
      <c r="S9" s="64"/>
      <c r="T9" s="74"/>
      <c r="U9" s="74"/>
    </row>
    <row r="10" spans="1:21" ht="15">
      <c r="A10" s="7"/>
      <c r="B10" s="7"/>
      <c r="C10" s="8" t="s">
        <v>23</v>
      </c>
      <c r="D10" s="8" t="s">
        <v>23</v>
      </c>
      <c r="E10" s="8" t="s">
        <v>23</v>
      </c>
      <c r="F10" s="8" t="s">
        <v>25</v>
      </c>
      <c r="G10" s="8" t="s">
        <v>25</v>
      </c>
      <c r="H10" s="8" t="s">
        <v>23</v>
      </c>
      <c r="I10" s="8" t="s">
        <v>25</v>
      </c>
      <c r="J10" s="8" t="s">
        <v>25</v>
      </c>
      <c r="K10" s="8" t="s">
        <v>23</v>
      </c>
      <c r="L10" s="8" t="s">
        <v>25</v>
      </c>
      <c r="M10" s="8" t="s">
        <v>25</v>
      </c>
      <c r="N10" s="8" t="s">
        <v>23</v>
      </c>
      <c r="O10" s="8" t="s">
        <v>25</v>
      </c>
      <c r="P10" s="8" t="s">
        <v>25</v>
      </c>
      <c r="Q10" s="8" t="s">
        <v>25</v>
      </c>
      <c r="R10" s="8" t="s">
        <v>25</v>
      </c>
      <c r="S10" s="8" t="s">
        <v>25</v>
      </c>
      <c r="T10" s="75" t="s">
        <v>25</v>
      </c>
      <c r="U10" s="75"/>
    </row>
    <row r="11" spans="1:21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75">
        <v>20</v>
      </c>
      <c r="U11" s="75"/>
    </row>
    <row r="12" spans="1:21" ht="15">
      <c r="A12" s="77" t="s">
        <v>45</v>
      </c>
      <c r="B12" s="77"/>
      <c r="C12" s="30">
        <f>C13</f>
        <v>984.1800000000001</v>
      </c>
      <c r="D12" s="30">
        <f>D13</f>
        <v>790.5999999999999</v>
      </c>
      <c r="E12" s="39">
        <f aca="true" t="shared" si="0" ref="E12:G13">SUM(E13:E14)</f>
        <v>0</v>
      </c>
      <c r="F12" s="39">
        <f t="shared" si="0"/>
        <v>0</v>
      </c>
      <c r="G12" s="39">
        <f t="shared" si="0"/>
        <v>0</v>
      </c>
      <c r="H12" s="31">
        <f>H13</f>
        <v>984.1800000000001</v>
      </c>
      <c r="I12" s="31">
        <f>I13</f>
        <v>34052628</v>
      </c>
      <c r="J12" s="32">
        <v>34600</v>
      </c>
      <c r="K12" s="39">
        <f aca="true" t="shared" si="1" ref="K12:P13">SUM(K13:K14)</f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43">
        <f>Q13</f>
        <v>34052628</v>
      </c>
      <c r="R12" s="31">
        <f>R13</f>
        <v>3948551.9999999995</v>
      </c>
      <c r="S12" s="9">
        <v>34600</v>
      </c>
      <c r="T12" s="52">
        <v>25950</v>
      </c>
      <c r="U12" s="52"/>
    </row>
    <row r="13" spans="1:21" ht="15">
      <c r="A13" s="59" t="s">
        <v>65</v>
      </c>
      <c r="B13" s="59"/>
      <c r="C13" s="27">
        <f>SUM(C14:C20)</f>
        <v>984.1800000000001</v>
      </c>
      <c r="D13" s="27">
        <f>SUM(D14:D20)</f>
        <v>790.5999999999999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43">
        <f>SUM(H14:H20)</f>
        <v>984.1800000000001</v>
      </c>
      <c r="I13" s="43">
        <f>SUM(I14:I20)</f>
        <v>34052628</v>
      </c>
      <c r="J13" s="39" t="s">
        <v>56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43">
        <f>SUM(Q14:Q20)</f>
        <v>34052628</v>
      </c>
      <c r="R13" s="43">
        <f>SUM(R14:R20)</f>
        <v>3948551.9999999995</v>
      </c>
      <c r="S13" s="40">
        <v>34600</v>
      </c>
      <c r="T13" s="69">
        <v>25950</v>
      </c>
      <c r="U13" s="69"/>
    </row>
    <row r="14" spans="1:21" ht="22.5">
      <c r="A14" s="10">
        <v>1</v>
      </c>
      <c r="B14" s="16" t="s">
        <v>57</v>
      </c>
      <c r="C14" s="38">
        <v>82.9</v>
      </c>
      <c r="D14" s="38">
        <v>50</v>
      </c>
      <c r="E14" s="35">
        <v>0</v>
      </c>
      <c r="F14" s="35">
        <v>0</v>
      </c>
      <c r="G14" s="35">
        <v>0</v>
      </c>
      <c r="H14" s="42">
        <f aca="true" t="shared" si="2" ref="H14:H20">C14</f>
        <v>82.9</v>
      </c>
      <c r="I14" s="42">
        <f aca="true" t="shared" si="3" ref="I14:I20">H14*S14</f>
        <v>2868340</v>
      </c>
      <c r="J14" s="39">
        <v>34600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2">
        <f aca="true" t="shared" si="4" ref="Q14:Q20">I14</f>
        <v>2868340</v>
      </c>
      <c r="R14" s="44">
        <v>138400</v>
      </c>
      <c r="S14" s="40">
        <v>34600</v>
      </c>
      <c r="T14" s="69">
        <v>25950</v>
      </c>
      <c r="U14" s="69"/>
    </row>
    <row r="15" spans="1:21" ht="22.5">
      <c r="A15" s="10">
        <v>2</v>
      </c>
      <c r="B15" s="16" t="s">
        <v>58</v>
      </c>
      <c r="C15" s="38">
        <v>174.3</v>
      </c>
      <c r="D15" s="38">
        <v>133.6</v>
      </c>
      <c r="E15" s="35">
        <v>0</v>
      </c>
      <c r="F15" s="35">
        <v>0</v>
      </c>
      <c r="G15" s="35">
        <v>0</v>
      </c>
      <c r="H15" s="42">
        <f t="shared" si="2"/>
        <v>174.3</v>
      </c>
      <c r="I15" s="42">
        <f t="shared" si="3"/>
        <v>6030780</v>
      </c>
      <c r="J15" s="39">
        <v>34600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2">
        <f t="shared" si="4"/>
        <v>6030780</v>
      </c>
      <c r="R15" s="43">
        <v>806180</v>
      </c>
      <c r="S15" s="40">
        <v>34600</v>
      </c>
      <c r="T15" s="69">
        <v>25950</v>
      </c>
      <c r="U15" s="69"/>
    </row>
    <row r="16" spans="1:21" ht="22.5">
      <c r="A16" s="10">
        <v>3</v>
      </c>
      <c r="B16" s="16" t="s">
        <v>59</v>
      </c>
      <c r="C16" s="38">
        <v>108.1</v>
      </c>
      <c r="D16" s="38">
        <v>108.1</v>
      </c>
      <c r="E16" s="35">
        <v>0</v>
      </c>
      <c r="F16" s="35">
        <v>0</v>
      </c>
      <c r="G16" s="35">
        <v>0</v>
      </c>
      <c r="H16" s="42">
        <f t="shared" si="2"/>
        <v>108.1</v>
      </c>
      <c r="I16" s="42">
        <f t="shared" si="3"/>
        <v>3740260</v>
      </c>
      <c r="J16" s="39">
        <v>34600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2">
        <f t="shared" si="4"/>
        <v>3740260</v>
      </c>
      <c r="R16" s="43">
        <v>387520</v>
      </c>
      <c r="S16" s="40">
        <v>34600</v>
      </c>
      <c r="T16" s="72">
        <v>25950</v>
      </c>
      <c r="U16" s="73"/>
    </row>
    <row r="17" spans="1:21" ht="22.5">
      <c r="A17" s="10">
        <v>4</v>
      </c>
      <c r="B17" s="16" t="s">
        <v>60</v>
      </c>
      <c r="C17" s="38">
        <v>103.58</v>
      </c>
      <c r="D17" s="38">
        <v>67.6</v>
      </c>
      <c r="E17" s="35">
        <v>0</v>
      </c>
      <c r="F17" s="35">
        <v>0</v>
      </c>
      <c r="G17" s="35">
        <v>0</v>
      </c>
      <c r="H17" s="42">
        <f t="shared" si="2"/>
        <v>103.58</v>
      </c>
      <c r="I17" s="42">
        <f t="shared" si="3"/>
        <v>3583868</v>
      </c>
      <c r="J17" s="39">
        <v>34600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2">
        <f t="shared" si="4"/>
        <v>3583868</v>
      </c>
      <c r="R17" s="43">
        <v>623492</v>
      </c>
      <c r="S17" s="40">
        <v>34600</v>
      </c>
      <c r="T17" s="69">
        <v>25950</v>
      </c>
      <c r="U17" s="69"/>
    </row>
    <row r="18" spans="1:21" ht="22.5">
      <c r="A18" s="10">
        <v>5</v>
      </c>
      <c r="B18" s="16" t="s">
        <v>61</v>
      </c>
      <c r="C18" s="38">
        <v>140.7</v>
      </c>
      <c r="D18" s="38">
        <v>120.8</v>
      </c>
      <c r="E18" s="35">
        <v>0</v>
      </c>
      <c r="F18" s="35">
        <v>0</v>
      </c>
      <c r="G18" s="35">
        <v>0</v>
      </c>
      <c r="H18" s="42">
        <v>140.7</v>
      </c>
      <c r="I18" s="42">
        <f t="shared" si="3"/>
        <v>4868220</v>
      </c>
      <c r="J18" s="39">
        <v>34600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2">
        <f t="shared" si="4"/>
        <v>4868220</v>
      </c>
      <c r="R18" s="43">
        <v>1844180</v>
      </c>
      <c r="S18" s="40">
        <v>34600</v>
      </c>
      <c r="T18" s="69">
        <v>25950</v>
      </c>
      <c r="U18" s="69"/>
    </row>
    <row r="19" spans="1:21" ht="22.5">
      <c r="A19" s="10">
        <v>6</v>
      </c>
      <c r="B19" s="16" t="s">
        <v>62</v>
      </c>
      <c r="C19" s="38">
        <v>120</v>
      </c>
      <c r="D19" s="38">
        <v>120</v>
      </c>
      <c r="E19" s="35">
        <v>0</v>
      </c>
      <c r="F19" s="35">
        <v>0</v>
      </c>
      <c r="G19" s="35">
        <v>0</v>
      </c>
      <c r="H19" s="42">
        <f t="shared" si="2"/>
        <v>120</v>
      </c>
      <c r="I19" s="42">
        <f t="shared" si="3"/>
        <v>4152000</v>
      </c>
      <c r="J19" s="39">
        <v>34600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2">
        <f t="shared" si="4"/>
        <v>4152000</v>
      </c>
      <c r="R19" s="43">
        <v>148779.99999999942</v>
      </c>
      <c r="S19" s="40">
        <v>34600</v>
      </c>
      <c r="T19" s="69">
        <v>25950</v>
      </c>
      <c r="U19" s="69"/>
    </row>
    <row r="20" spans="1:21" ht="22.5">
      <c r="A20" s="10">
        <v>7</v>
      </c>
      <c r="B20" s="16" t="s">
        <v>63</v>
      </c>
      <c r="C20" s="38">
        <v>254.6</v>
      </c>
      <c r="D20" s="38">
        <v>190.5</v>
      </c>
      <c r="E20" s="35">
        <v>0</v>
      </c>
      <c r="F20" s="35">
        <v>0</v>
      </c>
      <c r="G20" s="35">
        <v>0</v>
      </c>
      <c r="H20" s="42">
        <f t="shared" si="2"/>
        <v>254.6</v>
      </c>
      <c r="I20" s="42">
        <f t="shared" si="3"/>
        <v>8809160</v>
      </c>
      <c r="J20" s="39">
        <v>34600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2">
        <f t="shared" si="4"/>
        <v>8809160</v>
      </c>
      <c r="R20" s="43">
        <v>0</v>
      </c>
      <c r="S20" s="40">
        <v>34600</v>
      </c>
      <c r="T20" s="69">
        <v>25950</v>
      </c>
      <c r="U20" s="69"/>
    </row>
    <row r="22" spans="2:19" ht="15">
      <c r="B22" s="70" t="s">
        <v>68</v>
      </c>
      <c r="C22" s="71"/>
      <c r="D22" s="71"/>
      <c r="E22" s="71"/>
      <c r="F22" s="71"/>
      <c r="G22" s="71"/>
      <c r="H22" s="71"/>
      <c r="I22" s="71"/>
      <c r="P22" s="70" t="s">
        <v>69</v>
      </c>
      <c r="Q22" s="71"/>
      <c r="R22" s="71"/>
      <c r="S22" s="71"/>
    </row>
    <row r="23" spans="2:19" ht="15">
      <c r="B23" s="71"/>
      <c r="C23" s="71"/>
      <c r="D23" s="71"/>
      <c r="E23" s="71"/>
      <c r="F23" s="71"/>
      <c r="G23" s="71"/>
      <c r="H23" s="71"/>
      <c r="I23" s="71"/>
      <c r="J23" s="51"/>
      <c r="K23" s="51"/>
      <c r="L23" s="51"/>
      <c r="M23" s="51"/>
      <c r="N23" s="51"/>
      <c r="O23" s="51"/>
      <c r="P23" s="71"/>
      <c r="Q23" s="71"/>
      <c r="R23" s="71"/>
      <c r="S23" s="71"/>
    </row>
    <row r="24" spans="2:19" ht="15">
      <c r="B24" s="71"/>
      <c r="C24" s="71"/>
      <c r="D24" s="71"/>
      <c r="E24" s="71"/>
      <c r="F24" s="71"/>
      <c r="G24" s="71"/>
      <c r="H24" s="71"/>
      <c r="I24" s="71"/>
      <c r="J24" s="51"/>
      <c r="K24" s="51"/>
      <c r="L24" s="51"/>
      <c r="M24" s="51"/>
      <c r="N24" s="51"/>
      <c r="O24" s="51"/>
      <c r="P24" s="71"/>
      <c r="Q24" s="71"/>
      <c r="R24" s="71"/>
      <c r="S24" s="71"/>
    </row>
  </sheetData>
  <sheetProtection/>
  <mergeCells count="45">
    <mergeCell ref="E7:G7"/>
    <mergeCell ref="I2:U2"/>
    <mergeCell ref="T10:U10"/>
    <mergeCell ref="E8:E9"/>
    <mergeCell ref="F8:F9"/>
    <mergeCell ref="M3:U3"/>
    <mergeCell ref="G8:G9"/>
    <mergeCell ref="H8:H9"/>
    <mergeCell ref="O8:O9"/>
    <mergeCell ref="I8:I9"/>
    <mergeCell ref="A12:B12"/>
    <mergeCell ref="T12:U12"/>
    <mergeCell ref="Q4:U4"/>
    <mergeCell ref="P8:P9"/>
    <mergeCell ref="R7:R9"/>
    <mergeCell ref="S7:S9"/>
    <mergeCell ref="B7:B9"/>
    <mergeCell ref="A7:A9"/>
    <mergeCell ref="C8:C9"/>
    <mergeCell ref="C7:D7"/>
    <mergeCell ref="M1:U1"/>
    <mergeCell ref="A13:B13"/>
    <mergeCell ref="H7:J7"/>
    <mergeCell ref="K7:M7"/>
    <mergeCell ref="N7:P7"/>
    <mergeCell ref="K8:K9"/>
    <mergeCell ref="L8:L9"/>
    <mergeCell ref="M8:M9"/>
    <mergeCell ref="M5:U5"/>
    <mergeCell ref="A6:T6"/>
    <mergeCell ref="J8:J9"/>
    <mergeCell ref="T13:U13"/>
    <mergeCell ref="N8:N9"/>
    <mergeCell ref="T7:U9"/>
    <mergeCell ref="Q7:Q9"/>
    <mergeCell ref="T11:U11"/>
    <mergeCell ref="T17:U17"/>
    <mergeCell ref="T16:U16"/>
    <mergeCell ref="T14:U14"/>
    <mergeCell ref="T15:U15"/>
    <mergeCell ref="T18:U18"/>
    <mergeCell ref="T19:U19"/>
    <mergeCell ref="T20:U20"/>
    <mergeCell ref="B22:I24"/>
    <mergeCell ref="P22:S2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2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10" sqref="B10:B12"/>
    </sheetView>
  </sheetViews>
  <sheetFormatPr defaultColWidth="9.140625" defaultRowHeight="15"/>
  <cols>
    <col min="1" max="1" width="4.28125" style="0" customWidth="1"/>
    <col min="2" max="2" width="36.57421875" style="0" customWidth="1"/>
    <col min="3" max="3" width="7.8515625" style="0" customWidth="1"/>
    <col min="4" max="4" width="8.421875" style="0" customWidth="1"/>
    <col min="5" max="5" width="7.57421875" style="0" customWidth="1"/>
    <col min="6" max="6" width="10.28125" style="0" customWidth="1"/>
    <col min="7" max="7" width="11.00390625" style="0" customWidth="1"/>
    <col min="8" max="8" width="9.8515625" style="0" customWidth="1"/>
    <col min="9" max="9" width="11.8515625" style="0" customWidth="1"/>
    <col min="10" max="10" width="9.57421875" style="0" customWidth="1"/>
    <col min="11" max="11" width="9.421875" style="0" customWidth="1"/>
  </cols>
  <sheetData>
    <row r="1" spans="1:12" ht="1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</row>
    <row r="2" spans="1:12" ht="15">
      <c r="A2" s="5"/>
      <c r="B2" s="5"/>
      <c r="C2" s="5"/>
      <c r="D2" s="63" t="s">
        <v>70</v>
      </c>
      <c r="E2" s="63"/>
      <c r="F2" s="63"/>
      <c r="G2" s="63"/>
      <c r="H2" s="63"/>
      <c r="I2" s="63"/>
      <c r="J2" s="63"/>
      <c r="K2" s="63"/>
      <c r="L2" s="5"/>
    </row>
    <row r="3" spans="1:12" ht="17.25" customHeight="1">
      <c r="A3" s="5"/>
      <c r="B3" s="5"/>
      <c r="C3" s="5"/>
      <c r="D3" s="5"/>
      <c r="E3" s="66" t="s">
        <v>71</v>
      </c>
      <c r="F3" s="66"/>
      <c r="G3" s="66"/>
      <c r="H3" s="66"/>
      <c r="I3" s="66"/>
      <c r="J3" s="66"/>
      <c r="K3" s="66"/>
      <c r="L3" s="5"/>
    </row>
    <row r="4" spans="1:12" ht="14.25" customHeight="1">
      <c r="A4" s="5"/>
      <c r="B4" s="5"/>
      <c r="C4" s="5"/>
      <c r="D4" s="5"/>
      <c r="E4" s="66"/>
      <c r="F4" s="66"/>
      <c r="G4" s="66"/>
      <c r="H4" s="66"/>
      <c r="I4" s="66"/>
      <c r="J4" s="66"/>
      <c r="K4" s="66"/>
      <c r="L4" s="5"/>
    </row>
    <row r="5" spans="1:12" ht="15">
      <c r="A5" s="3"/>
      <c r="B5" s="3"/>
      <c r="C5" s="3"/>
      <c r="D5" s="3"/>
      <c r="E5" s="1"/>
      <c r="F5" s="1"/>
      <c r="G5" s="1"/>
      <c r="H5" s="63"/>
      <c r="I5" s="63"/>
      <c r="J5" s="63"/>
      <c r="K5" s="63"/>
      <c r="L5" s="3"/>
    </row>
    <row r="6" spans="1:12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5">
      <c r="A8" s="56" t="s">
        <v>47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>
      <c r="A9" s="56" t="s">
        <v>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>
      <c r="A10" s="60" t="s">
        <v>1</v>
      </c>
      <c r="B10" s="60" t="s">
        <v>48</v>
      </c>
      <c r="C10" s="78" t="s">
        <v>49</v>
      </c>
      <c r="D10" s="79"/>
      <c r="E10" s="80"/>
      <c r="F10" s="78" t="s">
        <v>50</v>
      </c>
      <c r="G10" s="79"/>
      <c r="H10" s="80"/>
      <c r="I10" s="78" t="s">
        <v>51</v>
      </c>
      <c r="J10" s="79"/>
      <c r="K10" s="80"/>
      <c r="L10" s="4"/>
    </row>
    <row r="11" spans="1:12" ht="15.75">
      <c r="A11" s="60"/>
      <c r="B11" s="60"/>
      <c r="C11" s="8" t="s">
        <v>52</v>
      </c>
      <c r="D11" s="8" t="s">
        <v>53</v>
      </c>
      <c r="E11" s="8" t="s">
        <v>12</v>
      </c>
      <c r="F11" s="8" t="s">
        <v>52</v>
      </c>
      <c r="G11" s="8" t="s">
        <v>54</v>
      </c>
      <c r="H11" s="8" t="s">
        <v>12</v>
      </c>
      <c r="I11" s="8" t="s">
        <v>52</v>
      </c>
      <c r="J11" s="8" t="s">
        <v>53</v>
      </c>
      <c r="K11" s="8" t="s">
        <v>12</v>
      </c>
      <c r="L11" s="4"/>
    </row>
    <row r="12" spans="1:12" ht="15.75">
      <c r="A12" s="60"/>
      <c r="B12" s="60"/>
      <c r="C12" s="17" t="s">
        <v>23</v>
      </c>
      <c r="D12" s="17" t="s">
        <v>23</v>
      </c>
      <c r="E12" s="17" t="s">
        <v>23</v>
      </c>
      <c r="F12" s="17" t="s">
        <v>24</v>
      </c>
      <c r="G12" s="17" t="s">
        <v>24</v>
      </c>
      <c r="H12" s="17" t="s">
        <v>24</v>
      </c>
      <c r="I12" s="17" t="s">
        <v>22</v>
      </c>
      <c r="J12" s="17" t="s">
        <v>22</v>
      </c>
      <c r="K12" s="17" t="s">
        <v>22</v>
      </c>
      <c r="L12" s="4"/>
    </row>
    <row r="13" spans="1:12" ht="15.75">
      <c r="A13" s="10">
        <v>1</v>
      </c>
      <c r="B13" s="10">
        <v>2</v>
      </c>
      <c r="C13" s="10">
        <v>4</v>
      </c>
      <c r="D13" s="10">
        <v>5</v>
      </c>
      <c r="E13" s="10">
        <v>6</v>
      </c>
      <c r="F13" s="10">
        <v>8</v>
      </c>
      <c r="G13" s="10">
        <v>9</v>
      </c>
      <c r="H13" s="10">
        <v>10</v>
      </c>
      <c r="I13" s="10">
        <v>12</v>
      </c>
      <c r="J13" s="10">
        <v>13</v>
      </c>
      <c r="K13" s="10">
        <v>14</v>
      </c>
      <c r="L13" s="4"/>
    </row>
    <row r="14" spans="1:12" ht="15.75">
      <c r="A14" s="19"/>
      <c r="B14" s="23" t="s">
        <v>55</v>
      </c>
      <c r="C14" s="24" t="s">
        <v>26</v>
      </c>
      <c r="D14" s="24" t="s">
        <v>26</v>
      </c>
      <c r="E14" s="34"/>
      <c r="F14" s="25" t="s">
        <v>26</v>
      </c>
      <c r="G14" s="25" t="s">
        <v>26</v>
      </c>
      <c r="H14" s="26"/>
      <c r="I14" s="25" t="s">
        <v>26</v>
      </c>
      <c r="J14" s="25" t="s">
        <v>26</v>
      </c>
      <c r="K14" s="26"/>
      <c r="L14" s="4"/>
    </row>
    <row r="15" spans="1:12" ht="19.5" customHeight="1">
      <c r="A15" s="20">
        <v>1</v>
      </c>
      <c r="B15" s="21" t="s">
        <v>66</v>
      </c>
      <c r="C15" s="33"/>
      <c r="D15" s="33"/>
      <c r="E15" s="33"/>
      <c r="F15" s="18"/>
      <c r="G15" s="18"/>
      <c r="H15" s="18"/>
      <c r="I15" s="18"/>
      <c r="J15" s="18"/>
      <c r="K15" s="18"/>
      <c r="L15" s="4"/>
    </row>
    <row r="16" spans="1:11" ht="15">
      <c r="A16" s="54" t="s">
        <v>67</v>
      </c>
      <c r="B16" s="54"/>
      <c r="C16" s="22">
        <v>0</v>
      </c>
      <c r="D16" s="33">
        <v>984.18</v>
      </c>
      <c r="E16" s="33">
        <v>984.18</v>
      </c>
      <c r="F16" s="18">
        <v>0</v>
      </c>
      <c r="G16" s="18">
        <v>29</v>
      </c>
      <c r="H16" s="18">
        <v>29</v>
      </c>
      <c r="I16" s="18">
        <v>0</v>
      </c>
      <c r="J16" s="18">
        <v>52</v>
      </c>
      <c r="K16" s="18">
        <v>52</v>
      </c>
    </row>
    <row r="23" spans="2:10" ht="15">
      <c r="B23" s="57" t="s">
        <v>68</v>
      </c>
      <c r="C23" s="57"/>
      <c r="D23" s="57"/>
      <c r="E23" s="57"/>
      <c r="F23" s="51"/>
      <c r="G23" s="51"/>
      <c r="H23" s="57" t="s">
        <v>69</v>
      </c>
      <c r="I23" s="57"/>
      <c r="J23" s="57"/>
    </row>
    <row r="24" spans="2:10" ht="15">
      <c r="B24" s="57"/>
      <c r="C24" s="57"/>
      <c r="D24" s="57"/>
      <c r="E24" s="57"/>
      <c r="F24" s="51"/>
      <c r="G24" s="51"/>
      <c r="H24" s="57"/>
      <c r="I24" s="57"/>
      <c r="J24" s="57"/>
    </row>
  </sheetData>
  <sheetProtection/>
  <mergeCells count="16">
    <mergeCell ref="A1:K1"/>
    <mergeCell ref="D2:K2"/>
    <mergeCell ref="A6:L6"/>
    <mergeCell ref="I10:K10"/>
    <mergeCell ref="H5:K5"/>
    <mergeCell ref="E3:K4"/>
    <mergeCell ref="B23:E24"/>
    <mergeCell ref="H23:J24"/>
    <mergeCell ref="A16:B16"/>
    <mergeCell ref="A7:L7"/>
    <mergeCell ref="A8:L8"/>
    <mergeCell ref="A9:L9"/>
    <mergeCell ref="A10:A12"/>
    <mergeCell ref="B10:B12"/>
    <mergeCell ref="C10:E10"/>
    <mergeCell ref="F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Секретарь</cp:lastModifiedBy>
  <cp:lastPrinted>2013-12-20T06:29:53Z</cp:lastPrinted>
  <dcterms:created xsi:type="dcterms:W3CDTF">2013-02-15T07:33:33Z</dcterms:created>
  <dcterms:modified xsi:type="dcterms:W3CDTF">2013-12-20T06:30:23Z</dcterms:modified>
  <cp:category/>
  <cp:version/>
  <cp:contentType/>
  <cp:contentStatus/>
</cp:coreProperties>
</file>