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0" windowWidth="15480" windowHeight="11340"/>
  </bookViews>
  <sheets>
    <sheet name="Приложение 4" sheetId="5" r:id="rId1"/>
    <sheet name="Приложение 3" sheetId="1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3'!$B$1:$AI$144</definedName>
    <definedName name="_xlnm.Print_Area" localSheetId="0">'Приложение 4'!$A$1:$AD$78</definedName>
  </definedNames>
  <calcPr calcId="144525" fullCalcOnLoad="1"/>
</workbook>
</file>

<file path=xl/calcChain.xml><?xml version="1.0" encoding="utf-8"?>
<calcChain xmlns="http://schemas.openxmlformats.org/spreadsheetml/2006/main">
  <c r="AH62" i="1" l="1"/>
  <c r="AG129" i="1"/>
  <c r="AH129" i="1"/>
  <c r="AH27" i="1"/>
  <c r="AH76" i="1"/>
  <c r="AG127" i="1"/>
  <c r="AH142" i="1"/>
  <c r="AB139" i="1"/>
  <c r="AH131" i="1"/>
  <c r="AH56" i="1"/>
  <c r="AH74" i="1"/>
  <c r="AH43" i="1"/>
  <c r="AH42" i="1"/>
  <c r="AH35" i="1"/>
  <c r="AD56" i="1"/>
  <c r="AD55" i="1"/>
  <c r="AE56" i="1"/>
  <c r="AE55" i="1"/>
  <c r="AF56" i="1"/>
  <c r="AF55" i="1"/>
  <c r="AC56" i="1"/>
  <c r="AC55" i="1"/>
  <c r="AC119" i="1"/>
  <c r="AC28" i="1"/>
  <c r="AC27" i="1"/>
  <c r="AC131" i="1"/>
  <c r="AC138" i="1"/>
  <c r="AC130" i="1"/>
  <c r="AD119" i="1"/>
  <c r="AD28" i="1"/>
  <c r="AD27" i="1"/>
  <c r="AD98" i="1"/>
  <c r="AD97" i="1"/>
  <c r="AD131" i="1"/>
  <c r="AD138" i="1"/>
  <c r="AD130" i="1"/>
  <c r="AE119" i="1"/>
  <c r="AE28" i="1"/>
  <c r="AE27" i="1"/>
  <c r="AE98" i="1"/>
  <c r="AE97" i="1"/>
  <c r="AE131" i="1"/>
  <c r="AE138" i="1"/>
  <c r="AE130" i="1"/>
  <c r="AF119" i="1"/>
  <c r="AF28" i="1"/>
  <c r="AF27" i="1"/>
  <c r="AF98" i="1"/>
  <c r="AF97" i="1"/>
  <c r="AF131" i="1"/>
  <c r="AF138" i="1"/>
  <c r="AF130" i="1"/>
  <c r="AF20" i="1"/>
  <c r="AC142" i="1"/>
  <c r="AD142" i="1"/>
  <c r="AE142" i="1"/>
  <c r="AF142" i="1"/>
  <c r="AH45" i="1"/>
  <c r="AH143" i="1"/>
  <c r="AH144" i="1"/>
  <c r="AH141" i="1"/>
  <c r="AG68" i="1"/>
  <c r="AH68" i="1"/>
  <c r="AH46" i="1"/>
  <c r="AH48" i="1"/>
  <c r="AH38" i="1"/>
  <c r="AG104" i="1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H118" i="1"/>
  <c r="AH28" i="1"/>
  <c r="AH55" i="1"/>
  <c r="AH97" i="1"/>
  <c r="AE20" i="1"/>
  <c r="AD20" i="1"/>
</calcChain>
</file>

<file path=xl/comments1.xml><?xml version="1.0" encoding="utf-8"?>
<comments xmlns="http://schemas.openxmlformats.org/spreadsheetml/2006/main">
  <authors>
    <author>User</author>
  </authors>
  <commentList>
    <comment ref="Z5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<sst xmlns="http://schemas.openxmlformats.org/spreadsheetml/2006/main" count="457" uniqueCount="228">
  <si>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</si>
  <si>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</si>
  <si>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</si>
  <si>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</si>
  <si>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</si>
  <si>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</si>
  <si>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</si>
  <si>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</si>
  <si>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</si>
  <si>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</si>
  <si>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  <charset val="204"/>
      </rPr>
      <t>Цель программы</t>
    </r>
    <r>
      <rPr>
        <sz val="9"/>
        <rFont val="Times New Roman"/>
        <family val="1"/>
        <charset val="204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</si>
  <si>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</si>
  <si>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</si>
  <si>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  <charset val="204"/>
      </rPr>
      <t xml:space="preserve">адача  подпрограммы 1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</si>
  <si>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Задача  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</si>
  <si>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>З</t>
    </r>
    <r>
      <rPr>
        <b/>
        <sz val="9"/>
        <rFont val="Times New Roman"/>
        <family val="1"/>
        <charset val="204"/>
      </rPr>
      <t xml:space="preserve">адача  подпрограммы  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</si>
  <si>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Задача   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</si>
  <si>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</si>
  <si>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Мероприятие   подпрограммы 1.001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</si>
  <si>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Мероприятие    подпрограммы 2.001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</si>
  <si>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</si>
  <si>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</si>
  <si>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</si>
  <si>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</si>
  <si>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 1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</si>
  <si>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2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</si>
  <si>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1 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</si>
  <si>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</si>
  <si>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1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</si>
  <si>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2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</si>
  <si>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 1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</si>
  <si>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  задачи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</si>
  <si>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</si>
  <si>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2 </t>
    </r>
    <r>
      <rPr>
        <i/>
        <sz val="9"/>
        <rFont val="Times New Roman"/>
        <family val="1"/>
        <charset val="204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</si>
  <si>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</si>
  <si>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</si>
  <si>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</si>
  <si>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  <charset val="204"/>
      </rPr>
      <t>(наименование административного мероприятия)</t>
    </r>
  </si>
  <si>
    <r>
      <rPr>
        <b/>
        <sz val="9"/>
        <rFont val="Times New Roman"/>
        <family val="1"/>
        <charset val="204"/>
      </rPr>
      <t>Административное мероприятие  1.001</t>
    </r>
    <r>
      <rPr>
        <sz val="9"/>
        <rFont val="Times New Roman"/>
        <family val="1"/>
        <charset val="204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</si>
  <si>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  <charset val="204"/>
      </rPr>
      <t>Показатель административного мероприятия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</si>
  <si>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  <charset val="204"/>
      </rPr>
      <t>(наименование административного мероприятия)</t>
    </r>
  </si>
  <si>
    <r>
      <rPr>
        <b/>
        <sz val="9"/>
        <rFont val="Times New Roman"/>
        <family val="1"/>
        <charset val="204"/>
      </rPr>
      <t>Административное мероприятие  2.001</t>
    </r>
    <r>
      <rPr>
        <sz val="9"/>
        <rFont val="Times New Roman"/>
        <family val="1"/>
        <charset val="204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</si>
  <si>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  <charset val="204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</si>
  <si>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</si>
  <si>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</si>
  <si>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</si>
  <si>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</si>
  <si>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  <charset val="204"/>
      </rPr>
      <t>Мероприятие  подпрограммы   2.003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</si>
  <si>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Мероприятие    подпрограммы 2.003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</si>
  <si>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  <charset val="204"/>
      </rPr>
      <t>(наименование)</t>
    </r>
  </si>
  <si>
    <t xml:space="preserve">Обеспечивающая подпрограмма 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</si>
  <si>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</si>
  <si>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</si>
  <si>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  <charset val="204"/>
      </rPr>
      <t>«</t>
    </r>
    <r>
      <rPr>
        <sz val="10"/>
        <rFont val="Times New Roman"/>
        <family val="1"/>
        <charset val="204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</si>
  <si>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</si>
  <si>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  <charset val="204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</si>
  <si>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</si>
  <si>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  <charset val="204"/>
      </rPr>
      <t>Подпрограмма 2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 xml:space="preserve">(наименование) </t>
    </r>
  </si>
  <si>
    <r>
      <rPr>
        <b/>
        <sz val="9"/>
        <rFont val="Times New Roman"/>
        <family val="1"/>
        <charset val="204"/>
      </rPr>
      <t>Показатель административного мероприятие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</si>
  <si>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Подпрограмма  1</t>
    </r>
    <r>
      <rPr>
        <sz val="9"/>
        <rFont val="Times New Roman"/>
        <family val="1"/>
        <charset val="204"/>
      </rPr>
      <t xml:space="preserve">   (наименование)</t>
    </r>
  </si>
  <si>
    <r>
      <rPr>
        <b/>
        <sz val="9"/>
        <rFont val="Times New Roman"/>
        <family val="1"/>
        <charset val="204"/>
      </rPr>
      <t>Цель программы</t>
    </r>
    <r>
      <rPr>
        <sz val="9"/>
        <rFont val="Times New Roman"/>
        <family val="1"/>
        <charset val="204"/>
      </rPr>
      <t xml:space="preserve"> 1  </t>
    </r>
    <r>
      <rPr>
        <i/>
        <sz val="9"/>
        <rFont val="Times New Roman"/>
        <family val="1"/>
        <charset val="204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</si>
  <si>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</si>
  <si>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</si>
  <si>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</si>
  <si>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</si>
  <si>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</si>
  <si>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</si>
  <si>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</si>
  <si>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</si>
  <si>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  <charset val="204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</si>
  <si>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</si>
  <si>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</si>
  <si>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</si>
  <si>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</si>
  <si>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</si>
  <si>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</si>
  <si>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</si>
  <si>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</si>
  <si>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</si>
  <si>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  <charset val="204"/>
      </rPr>
      <t xml:space="preserve">.001 Расходы  на руководство и управление  </t>
    </r>
    <r>
      <rPr>
        <i/>
        <sz val="9"/>
        <rFont val="Times New Roman"/>
        <family val="1"/>
        <charset val="204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</si>
  <si>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  <charset val="204"/>
      </rPr>
      <t xml:space="preserve">.002 Расходы  на руководство и управление  </t>
    </r>
    <r>
      <rPr>
        <i/>
        <sz val="9"/>
        <rFont val="Times New Roman"/>
        <family val="1"/>
        <charset val="204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</si>
  <si>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  <charset val="204"/>
      </rPr>
      <t xml:space="preserve">.003 Расходы  на руководство и управление  </t>
    </r>
    <r>
      <rPr>
        <i/>
        <sz val="9"/>
        <rFont val="Times New Roman"/>
        <family val="1"/>
        <charset val="204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</si>
  <si>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</si>
  <si>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(</t>
    </r>
    <r>
      <rPr>
        <i/>
        <sz val="14"/>
        <rFont val="Times New Roman"/>
        <family val="1"/>
        <charset val="204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</si>
  <si>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</si>
  <si>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</si>
  <si>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</si>
  <si>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  <charset val="204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</si>
  <si>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</si>
  <si>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Показатель цели программы:   удовлетворенность населения Максатихинского района качеством образовательных услуг и их доступностью</t>
  </si>
  <si>
    <t>Цель программы:  «Обеспечение позитивной социализации и учебной успешности каждого ребенка,  усиление вклада образования в развитие экономики с учетом изменения культурной, социальной и технологической среды»</t>
  </si>
  <si>
    <t>Показатель цели программы:доля выпускников муниципальных общеобразовательных учреждений, получивших аттестат о среднем (полном) образовании;</t>
  </si>
  <si>
    <t>Показатель цели программы: 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</t>
  </si>
  <si>
    <t>Показатель цели программы:доля расходов консолидированного бюджета Максатихинского района на  образование.</t>
  </si>
  <si>
    <t>%</t>
  </si>
  <si>
    <r>
      <rPr>
        <b/>
        <sz val="9"/>
        <rFont val="Times New Roman"/>
        <family val="1"/>
        <charset val="204"/>
      </rPr>
      <t>Подпрограмма  1</t>
    </r>
    <r>
      <rPr>
        <sz val="9"/>
        <rFont val="Times New Roman"/>
        <family val="1"/>
        <charset val="204"/>
      </rPr>
      <t xml:space="preserve">   «Развитие дошкольного образования в Максатихинском районе»</t>
    </r>
  </si>
  <si>
    <t>2014 год</t>
  </si>
  <si>
    <t>Показатель мероприятия подпрограммы 1    Доля родителей получивших компенсацию</t>
  </si>
  <si>
    <t xml:space="preserve">Подпрограмма  2 «Удовлетворение потребностей населения в получении услуг общего образования» </t>
  </si>
  <si>
    <r>
      <rPr>
        <b/>
        <sz val="9"/>
        <rFont val="Times New Roman"/>
        <family val="1"/>
        <charset val="204"/>
      </rPr>
      <t xml:space="preserve">Мероприятие   подпрограммы 1.001 </t>
    </r>
    <r>
      <rPr>
        <sz val="9"/>
        <rFont val="Times New Roman"/>
        <family val="1"/>
        <charset val="204"/>
      </rPr>
      <t xml:space="preserve"> </t>
    </r>
    <r>
      <rPr>
        <b/>
        <i/>
        <sz val="9"/>
        <rFont val="Times New Roman"/>
        <family val="1"/>
        <charset val="204"/>
      </rPr>
      <t>Оказание муниципальной услуги</t>
    </r>
  </si>
  <si>
    <t>Показатель   задачи подпрограммы   2:  доля расходов районного бюджета на общее образование в объеме расходов районного бюджета на отрасль «Образование».</t>
  </si>
  <si>
    <t>Показатель   задачи подпрограммы   2:  доля школьников, обучающихся по ФГОС, в общей численности школьников</t>
  </si>
  <si>
    <t>Мероприятие    подпрограммы 2.001 Оказание муниципальной услуги</t>
  </si>
  <si>
    <t>тыс</t>
  </si>
  <si>
    <t>Подпрограмма 3 «Доступность дополнительного образования в муниципальных учреждениях»</t>
  </si>
  <si>
    <t>Мероприятие    подпрограммы 3.001 Оказание муниципальной услуги</t>
  </si>
  <si>
    <t>Подпрограмма 4 «Развитие учительского и управленческого персонала, повышение квалификации педагогов»</t>
  </si>
  <si>
    <t>Мероприятие    подпрограммы 4.001 Прохождение курсов,  подготовки, переподготовки и повышения квалификации кадров</t>
  </si>
  <si>
    <t>Мероприятие    подпрограммы 4.002 Участие педагогов в профессиональных конкурсах муниципального, регионального и федерального уровня</t>
  </si>
  <si>
    <t>Подпрограмма 5 «Организация летнего отдыха, оздоровления детей и детской занятости».</t>
  </si>
  <si>
    <t>тыс.рублей</t>
  </si>
  <si>
    <t>Мероприятие    подпрограммы 5.001 Организация  летнего отдыха ,оздоровления детей и детской занятости за счет средств муниципального образования</t>
  </si>
  <si>
    <t>Мероприятие    подпрограммы 5.002 Организация летнего отдыха ,оздоровления детей и детской занятости за счет средств  областной субвенции</t>
  </si>
  <si>
    <t>Мероприятие    подпрограммы 5.003 Организация трудоустройства подростков</t>
  </si>
  <si>
    <r>
      <t>1</t>
    </r>
    <r>
      <rPr>
        <b/>
        <sz val="9"/>
        <rFont val="Times New Roman"/>
        <family val="1"/>
        <charset val="204"/>
      </rPr>
      <t>.001 Расходы  на руководство и управление  (Обеспечение деятельности аппарата Управления образования)</t>
    </r>
  </si>
  <si>
    <r>
      <t>1</t>
    </r>
    <r>
      <rPr>
        <b/>
        <sz val="9"/>
        <rFont val="Times New Roman"/>
        <family val="1"/>
        <charset val="204"/>
      </rPr>
      <t xml:space="preserve">.002 Расходы  на руководство и управление  </t>
    </r>
    <r>
      <rPr>
        <i/>
        <sz val="9"/>
        <rFont val="Times New Roman"/>
        <family val="1"/>
        <charset val="204"/>
      </rPr>
      <t>(Содержание и обеспечение деятельности учебно-методического кабинета, централизованной бухгалтерии и группы хозяйственного обслуживания)</t>
    </r>
  </si>
  <si>
    <t>2015 год</t>
  </si>
  <si>
    <t>2016 год</t>
  </si>
  <si>
    <t>2017 год</t>
  </si>
  <si>
    <t>2018 год</t>
  </si>
  <si>
    <t>чел.</t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</si>
  <si>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2:  Численность учащихся по  программам  общего  образования  в общеобразовательных учреждениях</t>
    </r>
  </si>
  <si>
    <t>Показатель мероприятия подпрограммы  2 Доля ОУ, имеющих  автоматическую пожарную сигнализацию</t>
  </si>
  <si>
    <t>Показатель мероприятия подпрограммы  2 Доля расходов районного бюджета на развитие МТБ ОУ</t>
  </si>
  <si>
    <t>Показатель мероприятия подпрограммы  2 Доля учащихся обеспеченных подвозом проживающих в сельской местности</t>
  </si>
  <si>
    <t>Показатель мероприятия подпрограммы  2   Численность учащихся по программам общего образования в расчете на 1 учителя</t>
  </si>
  <si>
    <t>Показатель мероприятия подпрограммы  2  Доля ОУ, оснащенных в соответствии с требованиями образовательных стандартов начального и основного общего образования</t>
  </si>
  <si>
    <t>Показатель   задачи подпрограммы  3:  Доля детей, охваченных образовательными программами дополнительного образования детей, в общей численности детей и молодежи 5-18</t>
  </si>
  <si>
    <t>Численность педагогических работников организаций дополнительного образования детей</t>
  </si>
  <si>
    <t>человек</t>
  </si>
  <si>
    <t>Показатель   задачи подпрограммы  3: доля учащихся, принявших участие в олимпиадах</t>
  </si>
  <si>
    <t>Показатель мероприятия подпрограммы  2 Обеспеченность ОУ школьними учебниками для организации образовательного процесса</t>
  </si>
  <si>
    <t>Показатель цели программы:  охват программами дошкольного образования детей в возрасте 3 -7 лет</t>
  </si>
  <si>
    <t>Показатель   задачи подпрограммы  3: доля учащихся, принявших участие в  спортивных мероприятиях</t>
  </si>
  <si>
    <t>Показатель   задачи подпрограммы  3: количество учащихся участвовавших в культурно- массовых мероприятиях</t>
  </si>
  <si>
    <t>Показатель мероприятия подпрограммы  2   Доля выпускников, получивших основное образование</t>
  </si>
  <si>
    <t>Показатель мероприятия подпрограммы  2   Доля выпускников, получивших среднее образование</t>
  </si>
  <si>
    <t>Показатель мероприятия подпрограммы  3 Доля воспитанников, охваченных дополнительным образованием детей</t>
  </si>
  <si>
    <t>Показатель мероприятия подпрограммы  3  Доля воспитанников ДОД, участвующих в региональных и всероссийских конкурсах</t>
  </si>
  <si>
    <t xml:space="preserve"> %</t>
  </si>
  <si>
    <t>Показатель мероприятия подпрограммы 4 Доля педагогических и руководящих работников образования прошедших курсы повышения квалификации по ФГОС.</t>
  </si>
  <si>
    <t>Показатель мероприятия подпрограммы  4 Доля педагогических работников, участвующих в конкурсах профессионального мастерства</t>
  </si>
  <si>
    <t>Показатели задач программы 5 Доля образовательных учреждений района, в которых организован летний отдых детей и подростков</t>
  </si>
  <si>
    <t>Показатель мероприятия подпрограммы  5 Доля детей, охваченных всеми формами летнего отдыха</t>
  </si>
  <si>
    <t>Показатель мероприятия подпрограммы  Доля средств областной субвенции для организации летнего отдыха, оздоровления детей</t>
  </si>
  <si>
    <t>Показатель мероприятия подпрограммы  5 Количество  подростков, трудоустроенных в каникулярный период на временные рабочие места</t>
  </si>
  <si>
    <t>Показатель мероприятия подпрограммы  3 Доля ОУ, имеющих  автоматическую пожарную сигнализацию</t>
  </si>
  <si>
    <t>Показатель мероприятия подпрограммы  3 Доля ОУ нуждающихся в текущем ремонте</t>
  </si>
  <si>
    <t>Показатель мероприятия подпрограммы  3 Доля расходов районного бюджета на развитие МУ ДОД</t>
  </si>
  <si>
    <t>да</t>
  </si>
  <si>
    <r>
      <t>З</t>
    </r>
    <r>
      <rPr>
        <b/>
        <sz val="9"/>
        <rFont val="Times New Roman"/>
        <family val="1"/>
        <charset val="204"/>
      </rPr>
      <t xml:space="preserve">адача 1  подпрограммы 1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 xml:space="preserve"> «Содействие развитию системы дошкольного образования в Максатихинском районе»</t>
    </r>
  </si>
  <si>
    <t>Задача 2 подпрограммы 1«Создание условий для воспитания гармонично развитой творческой личности в условиях современного социума».</t>
  </si>
  <si>
    <t>Показатель   задачи 1 подпрограммы: количество детей, ожидающих места в дошкольные образовательные учреждения</t>
  </si>
  <si>
    <t>Показатель   задачи 1 подпрограммы: средний размер субвенции в расчете на 1 ребенка дошкольного возраста, получающего услуги дошкольного образования в образовательных учреждениях</t>
  </si>
  <si>
    <t>Показатель задачи 1 подпрограммы 1: доля расходов бюджета Максатихинского района на дошкольное образование в общем объеме расходов бюджета Максатихинского района на отрасль «Образование»</t>
  </si>
  <si>
    <t>Показатель задачи 1 подпрограммы 1: доля воспитанников, охваченных дополнительным образованием в  образовательных учреждениях дополнительного образования детей в общей численности учащихся;</t>
  </si>
  <si>
    <t>Показатель   задачи 2 подпрограммы 1: охват воспитанников организованными формами духовно-нравственного воспитания;</t>
  </si>
  <si>
    <t>Показатель   задачи 2 подпрограммы 1: доля расходов районного бюджета на создание условий для воспитания гармонично-развитой творческой личности в условиях современного социума в общем объеме средств районного бюджета, направляемых на дошкольное образование.</t>
  </si>
  <si>
    <t>Мероприятие подпрограммы 1.002  «Сетевое взаимодействие дошкольных образовательных учреждений с общеобразовательными  учреждениями с целью воспитания творческой личности».</t>
  </si>
  <si>
    <t>Показатель мероприятия подпрограммы  1  Охват МБДОУ с общеобразовательными учреждениями с целью взаимодействия по воспитанию творческой личности.</t>
  </si>
  <si>
    <t xml:space="preserve"> Показатель мероприятия подпрограммы  1  Охват воспитанников организованными формами духовно-нравственного воспитания;</t>
  </si>
  <si>
    <t>Мероприятие  подпрограммы 1.001  Создание условий для воспитания гармонично развитой творческой личности .</t>
  </si>
  <si>
    <t xml:space="preserve">Задача 1 подпрограммы  2 «Удовлетворение потребностей населения в получении услуг общего образования» </t>
  </si>
  <si>
    <t>Задача 2 подпрограммы 2  Создание условий для воспитания разносторонне-развитой творческой личности</t>
  </si>
  <si>
    <r>
      <t xml:space="preserve">Задача 3 подпрограммы 2 </t>
    </r>
    <r>
      <rPr>
        <sz val="10"/>
        <color indexed="8"/>
        <rFont val="Times New Roman"/>
        <family val="1"/>
        <charset val="204"/>
      </rPr>
      <t xml:space="preserve"> «Создание современной системы оценки индивидуальных образовательных достижений обучающихся»</t>
    </r>
  </si>
  <si>
    <t xml:space="preserve"> Показатель задачи подпрограммы 2: доля  выпускников, сдавших единый государственный экзамен по математике на 70 баллов и более, к численности выпускников, участвовавших в ЕГЭ по математике;</t>
  </si>
  <si>
    <t xml:space="preserve"> Показатель задачи подпрограммы 2: доля выпускников школ, сдававших ЕГЭ по двум предметам по выбору, в общей численности выпускников;</t>
  </si>
  <si>
    <t xml:space="preserve"> Показатель задачи подпрограммы 2: доля выпускников 9-х классов, выбравших предметы по выбору для прохождения государственной итоговой аттестации в новой форме.</t>
  </si>
  <si>
    <t>Показатель мероприятия подпрограммы  2: доля выпускников сдавших ЕГЭ по русскому языку</t>
  </si>
  <si>
    <t>Показатель мероприятия подпрограммы  2:  доля выпускников сдавших ЕГЭ по математике</t>
  </si>
  <si>
    <t>Показатель мероприятия подпрограммы  2: доля выпускников сдавших ЕГЭ по математике и русскому языку</t>
  </si>
  <si>
    <t>Задача 1 подпрограммы 3 Обеспечение доступности дополнительного образования в муниципальных учреждениях</t>
  </si>
  <si>
    <t xml:space="preserve">Задача 2 подпрограммы 3 Организация и реализация проведения районных и областных культурно-массовых , спортивных мероприятий и предметных олимпиад </t>
  </si>
  <si>
    <t>Показатель мероприятия подпрограммы 3: доля учащихся, участвовавших в культурно- массовых мероприятиях</t>
  </si>
  <si>
    <t>Показатель мероприятия подпрограммы 3: доля учащихся, участвовавших в районных предметных олимпиадах</t>
  </si>
  <si>
    <t>Показатель мероприятия подпрограммы 3: доля учащихся, участвовавших в районных спортивных мероприятиях</t>
  </si>
  <si>
    <t>Показатели задач программы 4 Количество педагогов, участвовавших в конкурсах на всех уровнях</t>
  </si>
  <si>
    <t xml:space="preserve">Задача 1 подпрограммы 4 Модернизация системы повышения квалификации работников образования </t>
  </si>
  <si>
    <t>Задача 1 подпрограммы 5 Создание условий для укрепления здоровья и безопасности детей и подростков</t>
  </si>
  <si>
    <t>задача 2 подпрограммы 5 «Творческое развитие, профессиональная ориентация, освоение трудовых навыков детьми и подростками».</t>
  </si>
  <si>
    <t xml:space="preserve">Административное мероприятие «Организационно-методическое сопровождение процессов обеспечения доступности общего образования» </t>
  </si>
  <si>
    <t xml:space="preserve">Показатель административного мероприятия «Охват детей программами общего среднего  образования  в образовательных учреждениях» </t>
  </si>
  <si>
    <t>Показатели задач программы 4 Количество педагогов, прошедших курсы повышения квалификации  на всех уровнях</t>
  </si>
  <si>
    <t xml:space="preserve">Задача 2 подпрограммы 4 «Реализация районных мероприятий поддержки педагогических и руководящих работников образования и образовательных учреждений за инновационную деятельность, направленную на развитие образования ». </t>
  </si>
  <si>
    <t>Показатель мероприятия подпрограммы  2 Доля выпускников 9- 11 классов закончивших ОУ на отлично</t>
  </si>
  <si>
    <t xml:space="preserve">Показатели задач программы 5Доля детей и подростков , охваченных малозатратными  формами летнего отдыха </t>
  </si>
  <si>
    <r>
      <t xml:space="preserve">Показатель административного мероприятия </t>
    </r>
    <r>
      <rPr>
        <i/>
        <sz val="9"/>
        <rFont val="Times New Roman"/>
        <family val="1"/>
        <charset val="204"/>
      </rPr>
      <t>Доля обеспечения доступности услуг дошкольного образования за счет развития алтернативных форм организации  дошкольного образования</t>
    </r>
    <r>
      <rPr>
        <b/>
        <i/>
        <sz val="9"/>
        <rFont val="Times New Roman"/>
        <family val="1"/>
        <charset val="204"/>
      </rPr>
      <t/>
    </r>
  </si>
  <si>
    <r>
      <t xml:space="preserve">Показатель мероприятия подпрограммы 1    </t>
    </r>
    <r>
      <rPr>
        <b/>
        <i/>
        <sz val="9"/>
        <rFont val="Times New Roman"/>
        <family val="1"/>
        <charset val="204"/>
      </rPr>
      <t>доля детей 3- 7 лет охваченных дошкольным образованием</t>
    </r>
  </si>
  <si>
    <r>
      <t xml:space="preserve">Показатель мероприятия подпрограммы   2  </t>
    </r>
    <r>
      <rPr>
        <i/>
        <sz val="9"/>
        <rFont val="Times New Roman"/>
        <family val="1"/>
        <charset val="204"/>
      </rPr>
      <t>Доля детей</t>
    </r>
    <r>
      <rPr>
        <sz val="9"/>
        <rFont val="Times New Roman"/>
        <family val="1"/>
        <charset val="204"/>
      </rPr>
      <t xml:space="preserve"> дошкольного возраста 3-7 лет охваченных вариативными формами дошкольного образования</t>
    </r>
  </si>
  <si>
    <r>
      <t>Показатель мероприятия подпрограммы  1  Доля ОУ, имеющих  автоматическую пожарную сигнализацию</t>
    </r>
    <r>
      <rPr>
        <b/>
        <sz val="9"/>
        <rFont val="Times New Roman"/>
        <family val="1"/>
        <charset val="204"/>
      </rPr>
      <t/>
    </r>
  </si>
  <si>
    <r>
      <t xml:space="preserve">Показатель мероприятия подпрограммы  1   </t>
    </r>
    <r>
      <rPr>
        <i/>
        <sz val="9"/>
        <rFont val="Times New Roman"/>
        <family val="1"/>
        <charset val="204"/>
      </rPr>
      <t>Доля ОУ нуждающихся в текущем ремонте</t>
    </r>
    <r>
      <rPr>
        <b/>
        <i/>
        <sz val="9"/>
        <rFont val="Times New Roman"/>
        <family val="1"/>
        <charset val="204"/>
      </rPr>
      <t/>
    </r>
  </si>
  <si>
    <r>
      <t>Показатель мероприятия подпрограммы  1  Доля расходов районного бюджета на развитие МТБ ОУ</t>
    </r>
    <r>
      <rPr>
        <b/>
        <sz val="9"/>
        <rFont val="Times New Roman"/>
        <family val="1"/>
        <charset val="204"/>
      </rPr>
      <t/>
    </r>
  </si>
  <si>
    <r>
      <t xml:space="preserve"> </t>
    </r>
    <r>
      <rPr>
        <sz val="10"/>
        <color indexed="8"/>
        <rFont val="Times New Roman"/>
        <family val="1"/>
        <charset val="204"/>
      </rPr>
      <t xml:space="preserve">Показатель задачи подпрограммы 2:  </t>
    </r>
    <r>
      <rPr>
        <sz val="10"/>
        <color indexed="8"/>
        <rFont val="Times New Roman"/>
        <family val="1"/>
        <charset val="204"/>
      </rPr>
      <t>доля  выпускников, сдавших единый государственный экзамен (далее – ЕГЭ) по русскому языку на 80 баллов и более, к численности выпускников, участвовавших в ЕГЭ по русскому языку</t>
    </r>
  </si>
  <si>
    <t xml:space="preserve">Мероприятие  подпрограммы 1.002 Предоставление субсидии на иные цели бюджетным учреждениям </t>
  </si>
  <si>
    <t xml:space="preserve"> Мероприятие  подпрограммы 2.002 Предоставление субсидии на иные цели бюджетным учреждениям</t>
  </si>
  <si>
    <t>Показатель мероприятия подпрограммы  2 Доля ОУ нуждающихся в капитальном (текущем) ремонте</t>
  </si>
  <si>
    <t>Показатель мероприятия подпрограммы  2   Доля расходов районного бюджета на организацию бесплатного питанияучащимся начальных классов</t>
  </si>
  <si>
    <t xml:space="preserve"> Мероприятие подпрограммы 2.003 Обеспечение учащихся начальных классов горячим питанием</t>
  </si>
  <si>
    <t>Мероприятие подпрограммы 2.005  Оказание муниципальной услуги за счет субвенции на общее образование</t>
  </si>
  <si>
    <t>Мероприятие подпрограммы 2.001  Награждение выпускников 11-х классов, имеющих аттестат с отличием</t>
  </si>
  <si>
    <t xml:space="preserve">Мероприятие  подпрограммы 3.002 Предоставление субсидии на иные цели бюджетным учреждениям </t>
  </si>
  <si>
    <t>Мероприятие подпрограммы 3 Проведение районных культурно-массовых, спортивных мероприятий и предметных олимпиад</t>
  </si>
  <si>
    <t>Административное мероприятие "Разработка нормативно-правовых документов по организации проведения районных и областных мероприятий"</t>
  </si>
  <si>
    <t>да/нет</t>
  </si>
  <si>
    <r>
      <t xml:space="preserve">Главный администратор  (администратор) муниципальной  программы  муниципального образования Тверской области </t>
    </r>
    <r>
      <rPr>
        <b/>
        <u/>
        <sz val="12"/>
        <rFont val="Times New Roman"/>
        <family val="1"/>
        <charset val="204"/>
      </rPr>
      <t>Управление образования администрации Максатихинского района</t>
    </r>
  </si>
  <si>
    <r>
      <t xml:space="preserve">« </t>
    </r>
    <r>
      <rPr>
        <b/>
        <u/>
        <sz val="12"/>
        <rFont val="Times New Roman"/>
        <family val="1"/>
        <charset val="204"/>
      </rPr>
      <t xml:space="preserve">Развитие системы дошкольного, общего и дополнительного образования муниципального образования </t>
    </r>
    <r>
      <rPr>
        <b/>
        <u/>
        <sz val="12"/>
        <rFont val="Calibri"/>
        <family val="2"/>
        <charset val="204"/>
      </rPr>
      <t>«</t>
    </r>
    <r>
      <rPr>
        <b/>
        <u/>
        <sz val="12"/>
        <rFont val="Times New Roman"/>
        <family val="1"/>
        <charset val="204"/>
      </rPr>
      <t>Максатихинский район</t>
    </r>
    <r>
      <rPr>
        <b/>
        <sz val="12"/>
        <rFont val="Times New Roman"/>
        <family val="1"/>
        <charset val="204"/>
      </rPr>
      <t>» на 2014 - 2018 годы</t>
    </r>
    <r>
      <rPr>
        <b/>
        <sz val="12"/>
        <rFont val="Calibri"/>
        <family val="2"/>
        <charset val="204"/>
      </rPr>
      <t>»</t>
    </r>
  </si>
  <si>
    <r>
      <rPr>
        <b/>
        <sz val="9"/>
        <rFont val="Times New Roman"/>
        <family val="1"/>
        <charset val="204"/>
      </rPr>
      <t>Административное мероприятие  1.001</t>
    </r>
    <r>
      <rPr>
        <sz val="9"/>
        <rFont val="Times New Roman"/>
        <family val="1"/>
        <charset val="204"/>
      </rPr>
      <t xml:space="preserve">  Методическое сопровождение развитие дошкольного образования</t>
    </r>
  </si>
  <si>
    <t>Мероприятие  подпрограммы 1.003 Оказание муниципальной услуги за счет субвенции на дошкольное образование</t>
  </si>
  <si>
    <t xml:space="preserve"> Мероприятие подпрограммы 1.004  Компенсация части родительской платы за содержание ребёнка</t>
  </si>
  <si>
    <t xml:space="preserve">Мероприятие подпрограммы 2.002 : Организация проведения единого государственного экзамена по математике   </t>
  </si>
  <si>
    <t>Мероприятие подпрограммы 2.003: Организация проведения государственной итоговой аттестации выпускников 9-х классов в новой форме .</t>
  </si>
  <si>
    <t>Показатель мероприятия подпрограммы  2: доля выпускников  выбравших предметы по выбору для прохождения государственной итоговой аттестации в новой форме</t>
  </si>
  <si>
    <t xml:space="preserve">Мероприятие подпрограммы 2.001 :  Организация проведения единого государственного экзамена  по русскому языку </t>
  </si>
  <si>
    <t>Показатель мероприятия подпрограммы  2: доля выпускников сдавших ГИА по математике и русскому языку в новой форме</t>
  </si>
  <si>
    <t>Приложение № 1 к муниципальной программе "Развитие системы дошкольного, общего и дополнительного образования муниципального образования "Максатихинский район" на 2014 - 2018 годы"</t>
  </si>
  <si>
    <t>Мероприятие подпрограммы 2.004 Обеспечение подвоза учащихся , проживающих в сельской местности к месту учебы</t>
  </si>
  <si>
    <t>Мероприятие подрограммы 1.005 Субсидия на проведение капитального ремонта зданий и помещений, находящихся в муниципальной собственности и используемых для размещения дошкольных образовательных организаций</t>
  </si>
  <si>
    <t xml:space="preserve"> </t>
  </si>
  <si>
    <t>Мероприятие подрограммы 1.006 Иные межбюджетные трансферты на реализацию мероприятийпо обращениям поступающих к депутатам Законодательного собрания Тверской области</t>
  </si>
  <si>
    <t xml:space="preserve">Мероприятие подпрограммы 2.006 Субсидия обеспечения комплексной безопасности зданий и помещений, находящихся в муниципальной собственности и используемых для размещения общеобразовательных организаций  </t>
  </si>
  <si>
    <t>Мероприятие подрограммы 3.003  Иные межбюджетные трансферты на реализацию мероприятийпо обращениям поступающих к депутатам Законодательного собрания Тверской области</t>
  </si>
  <si>
    <t>Меоприятие подпрограммы 4003 Чествование работников отрасли "Образования" по достижении пенсионного возраста</t>
  </si>
  <si>
    <t>Показатель подпрограммы 4 Доля юбиляров от общего количества работников отрасли "Образования"</t>
  </si>
  <si>
    <t>Мероприятие подпрограммы 4004: Компенсация расходов на оплату жилых помещений, отопления и освещения педагогическим работникам и руководящим работникам, деятельность которых связана с образовательным процессом, муниципальных образовательных организаций Максатихинского района, проживающим и работающим в сельских населенных пунктах, рабочих поселках (поселках городского типа).</t>
  </si>
  <si>
    <t>Мероприятие подпрограммы 1.007 Субсидияна модернизацию регтональныхсистем дошколного образования</t>
  </si>
  <si>
    <t>Мероприятие подпрограммы 2.007 Субсидия на реализацию мероприятий государственной программы Российской Федерации "доступная среда" на 2011-2015 годы</t>
  </si>
  <si>
    <t>Мероприятие подпрограммы 2.008 Субсидия на создание в общеобразовательных организациях расположенных в сельской местности для занятий физической культуры и спортом</t>
  </si>
  <si>
    <t>Мероприятие подпрограммы 2.00.9 Субсидия на реализацию мероприятий государственной программы Российской Федерации "Доступная Среда" на 2011 - 2015 годы за счет средств областного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</si>
</sst>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"/>
  </numFmts>
  <fonts count="41" x14ac:knownFonts="1"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5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u/>
      <sz val="12"/>
      <name val="Calibri"/>
      <family val="2"/>
      <charset val="204"/>
    </font>
    <font>
      <b/>
      <sz val="12"/>
      <name val="Calibri"/>
      <family val="2"/>
      <charset val="204"/>
    </font>
    <font>
      <sz val="11"/>
      <color indexed="10"/>
      <name val="Times New Roman"/>
      <family val="1"/>
      <charset val="204"/>
    </font>
    <font>
      <sz val="11"/>
      <color indexed="1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Border="1"/>
    <xf numFmtId="0" fontId="16" fillId="2" borderId="0" xfId="0" applyFont="1" applyFill="1" applyAlignment="1">
      <alignment vertical="top" wrapText="1"/>
    </xf>
    <xf numFmtId="0" fontId="0" fillId="3" borderId="0" xfId="0" applyFill="1"/>
    <xf numFmtId="0" fontId="17" fillId="2" borderId="0" xfId="0" applyFont="1" applyFill="1" applyBorder="1" applyAlignment="1">
      <alignment horizontal="left" vertical="top"/>
    </xf>
    <xf numFmtId="0" fontId="18" fillId="2" borderId="0" xfId="0" applyFont="1" applyFill="1" applyBorder="1"/>
    <xf numFmtId="0" fontId="18" fillId="2" borderId="0" xfId="0" applyFont="1" applyFill="1"/>
    <xf numFmtId="0" fontId="0" fillId="0" borderId="0" xfId="0" applyBorder="1"/>
    <xf numFmtId="0" fontId="6" fillId="2" borderId="0" xfId="0" applyFont="1" applyFill="1"/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 wrapText="1" readingOrder="1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vertical="top" wrapText="1"/>
    </xf>
    <xf numFmtId="0" fontId="9" fillId="2" borderId="0" xfId="0" applyFont="1" applyFill="1" applyBorder="1" applyAlignment="1">
      <alignment horizontal="justify" vertical="top" wrapText="1"/>
    </xf>
    <xf numFmtId="0" fontId="9" fillId="2" borderId="0" xfId="0" applyFont="1" applyFill="1" applyAlignment="1">
      <alignment horizontal="justify" vertical="top" wrapText="1"/>
    </xf>
    <xf numFmtId="0" fontId="8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9" fillId="2" borderId="0" xfId="0" applyFont="1" applyFill="1" applyBorder="1" applyAlignment="1"/>
    <xf numFmtId="0" fontId="9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0" xfId="0" applyFont="1" applyFill="1" applyBorder="1" applyAlignment="1"/>
    <xf numFmtId="0" fontId="9" fillId="2" borderId="0" xfId="0" applyFont="1" applyFill="1" applyBorder="1" applyAlignment="1"/>
    <xf numFmtId="0" fontId="11" fillId="2" borderId="0" xfId="0" applyFont="1" applyFill="1" applyBorder="1"/>
    <xf numFmtId="0" fontId="12" fillId="2" borderId="0" xfId="0" applyFont="1" applyFill="1" applyBorder="1"/>
    <xf numFmtId="0" fontId="13" fillId="2" borderId="0" xfId="0" applyFont="1" applyFill="1" applyBorder="1" applyAlignment="1"/>
    <xf numFmtId="0" fontId="8" fillId="2" borderId="0" xfId="0" applyFont="1" applyFill="1" applyBorder="1" applyAlignment="1"/>
    <xf numFmtId="0" fontId="20" fillId="0" borderId="0" xfId="0" applyFont="1"/>
    <xf numFmtId="0" fontId="20" fillId="0" borderId="0" xfId="0" applyFont="1" applyBorder="1"/>
    <xf numFmtId="0" fontId="20" fillId="2" borderId="0" xfId="0" applyFont="1" applyFill="1"/>
    <xf numFmtId="0" fontId="7" fillId="2" borderId="0" xfId="0" applyFont="1" applyFill="1" applyAlignment="1">
      <alignment horizontal="left"/>
    </xf>
    <xf numFmtId="0" fontId="20" fillId="2" borderId="0" xfId="0" applyFont="1" applyFill="1" applyBorder="1"/>
    <xf numFmtId="0" fontId="8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2" borderId="0" xfId="0" applyFont="1" applyFill="1"/>
    <xf numFmtId="0" fontId="27" fillId="2" borderId="0" xfId="0" applyFont="1" applyFill="1" applyBorder="1"/>
    <xf numFmtId="0" fontId="28" fillId="2" borderId="0" xfId="0" applyFont="1" applyFill="1"/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15" fillId="2" borderId="0" xfId="0" applyFont="1" applyFill="1"/>
    <xf numFmtId="0" fontId="15" fillId="2" borderId="0" xfId="0" applyFont="1" applyFill="1" applyBorder="1" applyAlignment="1">
      <alignment vertical="top"/>
    </xf>
    <xf numFmtId="0" fontId="15" fillId="2" borderId="1" xfId="0" applyFont="1" applyFill="1" applyBorder="1" applyAlignment="1">
      <alignment vertical="top"/>
    </xf>
    <xf numFmtId="0" fontId="6" fillId="2" borderId="2" xfId="0" applyFont="1" applyFill="1" applyBorder="1"/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/>
    <xf numFmtId="0" fontId="6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/>
    <xf numFmtId="0" fontId="10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top" wrapText="1"/>
    </xf>
    <xf numFmtId="0" fontId="6" fillId="2" borderId="4" xfId="0" applyFont="1" applyFill="1" applyBorder="1"/>
    <xf numFmtId="0" fontId="18" fillId="2" borderId="3" xfId="0" applyFont="1" applyFill="1" applyBorder="1"/>
    <xf numFmtId="0" fontId="18" fillId="2" borderId="2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32" fillId="0" borderId="0" xfId="0" applyFont="1" applyAlignment="1">
      <alignment wrapText="1"/>
    </xf>
    <xf numFmtId="0" fontId="10" fillId="2" borderId="2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justify" vertical="center"/>
    </xf>
    <xf numFmtId="0" fontId="34" fillId="0" borderId="2" xfId="0" applyFont="1" applyBorder="1" applyAlignment="1">
      <alignment horizontal="justify" vertical="center"/>
    </xf>
    <xf numFmtId="0" fontId="33" fillId="0" borderId="2" xfId="0" applyFont="1" applyBorder="1" applyAlignment="1">
      <alignment horizontal="justify" vertical="center"/>
    </xf>
    <xf numFmtId="0" fontId="34" fillId="0" borderId="2" xfId="0" applyFont="1" applyBorder="1" applyAlignment="1">
      <alignment wrapText="1"/>
    </xf>
    <xf numFmtId="0" fontId="22" fillId="2" borderId="2" xfId="0" applyFont="1" applyFill="1" applyBorder="1" applyAlignment="1">
      <alignment horizontal="justify" vertical="top" wrapText="1"/>
    </xf>
    <xf numFmtId="0" fontId="35" fillId="0" borderId="0" xfId="0" applyFont="1" applyAlignment="1">
      <alignment wrapText="1"/>
    </xf>
    <xf numFmtId="0" fontId="6" fillId="4" borderId="0" xfId="0" applyFont="1" applyFill="1"/>
    <xf numFmtId="0" fontId="6" fillId="4" borderId="2" xfId="0" applyFont="1" applyFill="1" applyBorder="1"/>
    <xf numFmtId="0" fontId="6" fillId="4" borderId="3" xfId="0" applyFont="1" applyFill="1" applyBorder="1"/>
    <xf numFmtId="0" fontId="10" fillId="4" borderId="2" xfId="0" applyFont="1" applyFill="1" applyBorder="1"/>
    <xf numFmtId="0" fontId="10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top" wrapText="1"/>
    </xf>
    <xf numFmtId="0" fontId="2" fillId="4" borderId="2" xfId="0" applyFont="1" applyFill="1" applyBorder="1" applyAlignment="1">
      <alignment horizontal="center" vertical="top" wrapText="1"/>
    </xf>
    <xf numFmtId="0" fontId="27" fillId="4" borderId="0" xfId="0" applyFont="1" applyFill="1"/>
    <xf numFmtId="0" fontId="6" fillId="5" borderId="0" xfId="0" applyFont="1" applyFill="1"/>
    <xf numFmtId="0" fontId="6" fillId="5" borderId="2" xfId="0" applyFont="1" applyFill="1" applyBorder="1"/>
    <xf numFmtId="0" fontId="6" fillId="5" borderId="3" xfId="0" applyFont="1" applyFill="1" applyBorder="1"/>
    <xf numFmtId="0" fontId="10" fillId="5" borderId="2" xfId="0" applyFont="1" applyFill="1" applyBorder="1"/>
    <xf numFmtId="0" fontId="10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5" borderId="0" xfId="0" applyFont="1" applyFill="1"/>
    <xf numFmtId="0" fontId="33" fillId="5" borderId="0" xfId="0" applyFont="1" applyFill="1" applyAlignment="1">
      <alignment horizontal="justify" vertical="center"/>
    </xf>
    <xf numFmtId="0" fontId="1" fillId="4" borderId="2" xfId="0" applyFont="1" applyFill="1" applyBorder="1" applyAlignment="1">
      <alignment vertical="top" wrapText="1"/>
    </xf>
    <xf numFmtId="0" fontId="18" fillId="4" borderId="0" xfId="0" applyFont="1" applyFill="1"/>
    <xf numFmtId="0" fontId="1" fillId="5" borderId="2" xfId="0" applyFont="1" applyFill="1" applyBorder="1" applyAlignment="1">
      <alignment vertical="top" wrapText="1"/>
    </xf>
    <xf numFmtId="0" fontId="33" fillId="5" borderId="2" xfId="0" applyFont="1" applyFill="1" applyBorder="1" applyAlignment="1">
      <alignment horizontal="justify" vertical="center"/>
    </xf>
    <xf numFmtId="0" fontId="10" fillId="4" borderId="2" xfId="0" applyFont="1" applyFill="1" applyBorder="1" applyAlignment="1">
      <alignment horizontal="center" vertical="center" wrapText="1"/>
    </xf>
    <xf numFmtId="0" fontId="33" fillId="4" borderId="0" xfId="0" applyFont="1" applyFill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6" fillId="4" borderId="0" xfId="0" applyFont="1" applyFill="1" applyBorder="1"/>
    <xf numFmtId="0" fontId="18" fillId="4" borderId="0" xfId="0" applyFont="1" applyFill="1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/>
    <xf numFmtId="0" fontId="6" fillId="0" borderId="3" xfId="0" applyFont="1" applyFill="1" applyBorder="1"/>
    <xf numFmtId="0" fontId="0" fillId="0" borderId="2" xfId="0" applyBorder="1"/>
    <xf numFmtId="0" fontId="0" fillId="4" borderId="2" xfId="0" applyFill="1" applyBorder="1"/>
    <xf numFmtId="0" fontId="0" fillId="5" borderId="2" xfId="0" applyFill="1" applyBorder="1"/>
    <xf numFmtId="0" fontId="2" fillId="2" borderId="2" xfId="0" applyFont="1" applyFill="1" applyBorder="1"/>
    <xf numFmtId="0" fontId="15" fillId="0" borderId="2" xfId="0" applyFont="1" applyBorder="1" applyAlignment="1">
      <alignment horizontal="justify" vertical="center"/>
    </xf>
    <xf numFmtId="0" fontId="1" fillId="2" borderId="0" xfId="0" applyFont="1" applyFill="1" applyBorder="1" applyAlignment="1">
      <alignment vertical="top" wrapText="1"/>
    </xf>
    <xf numFmtId="0" fontId="0" fillId="0" borderId="3" xfId="0" applyBorder="1"/>
    <xf numFmtId="0" fontId="6" fillId="4" borderId="2" xfId="0" applyFont="1" applyFill="1" applyBorder="1" applyAlignment="1">
      <alignment vertical="top" wrapText="1"/>
    </xf>
    <xf numFmtId="0" fontId="27" fillId="6" borderId="0" xfId="0" applyFont="1" applyFill="1"/>
    <xf numFmtId="0" fontId="2" fillId="6" borderId="2" xfId="0" applyFont="1" applyFill="1" applyBorder="1" applyAlignment="1">
      <alignment horizontal="center" vertical="top" wrapText="1"/>
    </xf>
    <xf numFmtId="0" fontId="40" fillId="2" borderId="0" xfId="0" applyFont="1" applyFill="1"/>
    <xf numFmtId="0" fontId="6" fillId="2" borderId="2" xfId="0" applyFont="1" applyFill="1" applyBorder="1" applyAlignment="1">
      <alignment vertical="top" wrapText="1"/>
    </xf>
    <xf numFmtId="0" fontId="6" fillId="6" borderId="2" xfId="0" applyFont="1" applyFill="1" applyBorder="1" applyAlignment="1">
      <alignment horizontal="center" vertical="center" wrapText="1"/>
    </xf>
    <xf numFmtId="0" fontId="39" fillId="6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vertical="top" wrapText="1"/>
    </xf>
    <xf numFmtId="168" fontId="6" fillId="4" borderId="2" xfId="0" applyNumberFormat="1" applyFont="1" applyFill="1" applyBorder="1" applyAlignment="1">
      <alignment vertical="top" wrapText="1"/>
    </xf>
    <xf numFmtId="0" fontId="3" fillId="0" borderId="2" xfId="0" applyFont="1" applyBorder="1" applyAlignment="1">
      <alignment horizontal="justify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 wrapText="1"/>
    </xf>
    <xf numFmtId="0" fontId="2" fillId="7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6" fillId="7" borderId="2" xfId="0" applyFont="1" applyFill="1" applyBorder="1"/>
    <xf numFmtId="0" fontId="2" fillId="7" borderId="2" xfId="0" applyFont="1" applyFill="1" applyBorder="1" applyAlignment="1">
      <alignment horizontal="center" vertical="top" wrapText="1"/>
    </xf>
    <xf numFmtId="0" fontId="2" fillId="8" borderId="2" xfId="0" applyFont="1" applyFill="1" applyBorder="1" applyAlignment="1">
      <alignment horizontal="center" vertical="top" wrapText="1"/>
    </xf>
    <xf numFmtId="0" fontId="6" fillId="8" borderId="2" xfId="0" applyFont="1" applyFill="1" applyBorder="1"/>
    <xf numFmtId="0" fontId="6" fillId="8" borderId="2" xfId="0" applyFont="1" applyFill="1" applyBorder="1" applyAlignment="1">
      <alignment vertical="top" wrapText="1"/>
    </xf>
    <xf numFmtId="0" fontId="15" fillId="4" borderId="0" xfId="0" applyFont="1" applyFill="1" applyAlignment="1">
      <alignment horizontal="center" vertical="center" wrapText="1"/>
    </xf>
    <xf numFmtId="0" fontId="6" fillId="7" borderId="2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168" fontId="6" fillId="2" borderId="2" xfId="0" applyNumberFormat="1" applyFont="1" applyFill="1" applyBorder="1" applyAlignment="1">
      <alignment wrapText="1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26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right" vertical="top" wrapText="1"/>
    </xf>
    <xf numFmtId="0" fontId="3" fillId="2" borderId="0" xfId="0" applyFont="1" applyFill="1" applyAlignment="1">
      <alignment horizontal="center" vertical="top" wrapText="1"/>
    </xf>
    <xf numFmtId="0" fontId="25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top" wrapText="1"/>
    </xf>
    <xf numFmtId="0" fontId="15" fillId="2" borderId="5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2" borderId="0" xfId="0" applyNumberFormat="1" applyFont="1" applyFill="1" applyAlignment="1">
      <alignment horizontal="left" vertical="top" wrapText="1"/>
    </xf>
    <xf numFmtId="0" fontId="8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83"/>
  <sheetViews>
    <sheetView tabSelected="1" view="pageBreakPreview" topLeftCell="AA1" zoomScaleNormal="70" zoomScaleSheetLayoutView="100" workbookViewId="0">
      <selection activeCell="C3" sqref="C3:AD3"/>
    </sheetView>
  </sheetViews>
  <sheetFormatPr defaultRowHeight="15" x14ac:dyDescent="0.25"/>
  <cols>
    <col min="1" max="1" width="5" customWidth="1"/>
    <col min="2" max="2" width="5.28515625" customWidth="1"/>
    <col min="3" max="4" width="5" customWidth="1"/>
    <col min="5" max="6" width="5.85546875" customWidth="1"/>
    <col min="7" max="7" width="6.42578125" customWidth="1"/>
    <col min="8" max="8" width="6" customWidth="1"/>
    <col min="9" max="9" width="5.28515625" customWidth="1"/>
    <col min="10" max="10" width="4.42578125" customWidth="1"/>
    <col min="11" max="11" width="5.140625" customWidth="1"/>
    <col min="12" max="12" width="5.7109375" customWidth="1"/>
    <col min="13" max="13" width="6.85546875" customWidth="1"/>
    <col min="14" max="14" width="5.5703125" customWidth="1"/>
    <col min="15" max="23" width="5" customWidth="1"/>
    <col min="24" max="24" width="4.42578125" customWidth="1"/>
    <col min="25" max="25" width="64.5703125" customWidth="1"/>
    <col min="26" max="26" width="18.42578125" customWidth="1"/>
    <col min="27" max="27" width="14" customWidth="1"/>
    <col min="28" max="28" width="16.28515625" customWidth="1"/>
    <col min="29" max="29" width="32.28515625" customWidth="1"/>
    <col min="30" max="30" width="22.7109375" customWidth="1"/>
    <col min="31" max="31" width="13.7109375" style="3" customWidth="1"/>
    <col min="32" max="59" width="9.140625" style="3" customWidth="1"/>
  </cols>
  <sheetData>
    <row r="1" spans="1:59" ht="18.75" x14ac:dyDescent="0.3">
      <c r="AC1" s="136" t="s">
        <v>84</v>
      </c>
      <c r="AD1" s="136"/>
    </row>
    <row r="2" spans="1:59" ht="162" customHeight="1" x14ac:dyDescent="0.25">
      <c r="AC2" s="140" t="s">
        <v>88</v>
      </c>
      <c r="AD2" s="140"/>
    </row>
    <row r="3" spans="1:59" ht="18.75" x14ac:dyDescent="0.3">
      <c r="A3" s="11"/>
      <c r="B3" s="11"/>
      <c r="C3" s="139" t="s">
        <v>68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1:59" ht="18.75" x14ac:dyDescent="0.3">
      <c r="A4" s="11"/>
      <c r="B4" s="11"/>
      <c r="C4" s="139" t="s">
        <v>87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</row>
    <row r="5" spans="1:59" ht="18.75" x14ac:dyDescent="0.3">
      <c r="A5" s="11"/>
      <c r="B5" s="11"/>
      <c r="C5" s="139" t="s">
        <v>83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</row>
    <row r="6" spans="1:59" ht="18.75" x14ac:dyDescent="0.3">
      <c r="A6" s="11"/>
      <c r="B6" s="11"/>
      <c r="C6" s="137" t="s">
        <v>67</v>
      </c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</row>
    <row r="7" spans="1:59" ht="18.75" x14ac:dyDescent="0.3">
      <c r="A7" s="11"/>
      <c r="B7" s="11"/>
      <c r="C7" s="138" t="s">
        <v>82</v>
      </c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1:59" ht="18.75" x14ac:dyDescent="0.3">
      <c r="A8" s="11"/>
      <c r="B8" s="11"/>
      <c r="C8" s="139" t="s">
        <v>69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</row>
    <row r="9" spans="1:59" ht="18.75" x14ac:dyDescent="0.3">
      <c r="A9" s="11"/>
      <c r="B9" s="11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</row>
    <row r="10" spans="1:59" ht="19.5" x14ac:dyDescent="0.35">
      <c r="A10" s="11"/>
      <c r="B10" s="11"/>
      <c r="C10" s="145" t="s">
        <v>7</v>
      </c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</row>
    <row r="11" spans="1:59" s="1" customFormat="1" ht="15.75" customHeight="1" x14ac:dyDescent="0.25">
      <c r="A11" s="11"/>
      <c r="B11" s="11"/>
      <c r="C11" s="148" t="s">
        <v>70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 x14ac:dyDescent="0.25">
      <c r="A12" s="11"/>
      <c r="B12" s="11"/>
      <c r="C12" s="149" t="s">
        <v>71</v>
      </c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 x14ac:dyDescent="0.25">
      <c r="A13" s="141" t="s">
        <v>8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 t="s">
        <v>34</v>
      </c>
      <c r="P13" s="141"/>
      <c r="Q13" s="141"/>
      <c r="R13" s="141"/>
      <c r="S13" s="141"/>
      <c r="T13" s="141"/>
      <c r="U13" s="141"/>
      <c r="V13" s="141"/>
      <c r="W13" s="141"/>
      <c r="X13" s="141"/>
      <c r="Y13" s="141" t="s">
        <v>35</v>
      </c>
      <c r="Z13" s="154" t="s">
        <v>0</v>
      </c>
      <c r="AA13" s="146" t="s">
        <v>66</v>
      </c>
      <c r="AB13" s="146"/>
      <c r="AC13" s="146"/>
      <c r="AD13" s="146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x14ac:dyDescent="0.25">
      <c r="A14" s="141" t="s">
        <v>44</v>
      </c>
      <c r="B14" s="141"/>
      <c r="C14" s="141"/>
      <c r="D14" s="141" t="s">
        <v>45</v>
      </c>
      <c r="E14" s="141"/>
      <c r="F14" s="141" t="s">
        <v>46</v>
      </c>
      <c r="G14" s="141"/>
      <c r="H14" s="141" t="s">
        <v>43</v>
      </c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7"/>
      <c r="Z14" s="155"/>
      <c r="AA14" s="146" t="s">
        <v>65</v>
      </c>
      <c r="AB14" s="146" t="s">
        <v>64</v>
      </c>
      <c r="AC14" s="146" t="s">
        <v>63</v>
      </c>
      <c r="AD14" s="146" t="s">
        <v>62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x14ac:dyDescent="0.25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7"/>
      <c r="Z15" s="155"/>
      <c r="AA15" s="146"/>
      <c r="AB15" s="146"/>
      <c r="AC15" s="146"/>
      <c r="AD15" s="146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x14ac:dyDescent="0.25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7"/>
      <c r="Z16" s="156"/>
      <c r="AA16" s="146"/>
      <c r="AB16" s="146"/>
      <c r="AC16" s="146"/>
      <c r="AD16" s="146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 x14ac:dyDescent="0.25">
      <c r="A17" s="56">
        <v>1</v>
      </c>
      <c r="B17" s="56">
        <v>2</v>
      </c>
      <c r="C17" s="56">
        <v>3</v>
      </c>
      <c r="D17" s="57">
        <v>4</v>
      </c>
      <c r="E17" s="57">
        <v>5</v>
      </c>
      <c r="F17" s="57">
        <v>6</v>
      </c>
      <c r="G17" s="57">
        <v>7</v>
      </c>
      <c r="H17" s="57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f t="shared" ref="O17:Y17" si="0">N17+1</f>
        <v>15</v>
      </c>
      <c r="P17" s="56">
        <f t="shared" si="0"/>
        <v>16</v>
      </c>
      <c r="Q17" s="56">
        <f t="shared" si="0"/>
        <v>17</v>
      </c>
      <c r="R17" s="56">
        <f t="shared" si="0"/>
        <v>18</v>
      </c>
      <c r="S17" s="56">
        <f t="shared" si="0"/>
        <v>19</v>
      </c>
      <c r="T17" s="56">
        <f t="shared" si="0"/>
        <v>20</v>
      </c>
      <c r="U17" s="56">
        <f t="shared" si="0"/>
        <v>21</v>
      </c>
      <c r="V17" s="56">
        <f t="shared" si="0"/>
        <v>22</v>
      </c>
      <c r="W17" s="56">
        <f t="shared" si="0"/>
        <v>23</v>
      </c>
      <c r="X17" s="56">
        <f t="shared" si="0"/>
        <v>24</v>
      </c>
      <c r="Y17" s="56">
        <f t="shared" si="0"/>
        <v>25</v>
      </c>
      <c r="Z17" s="56">
        <f>Y17+1</f>
        <v>26</v>
      </c>
      <c r="AA17" s="56">
        <f>Z17+1</f>
        <v>27</v>
      </c>
      <c r="AB17" s="56">
        <f>AA17+1</f>
        <v>28</v>
      </c>
      <c r="AC17" s="56">
        <f>AB17+1</f>
        <v>29</v>
      </c>
      <c r="AD17" s="56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x14ac:dyDescent="0.25">
      <c r="A18" s="55"/>
      <c r="B18" s="5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3" t="s">
        <v>12</v>
      </c>
      <c r="Z18" s="50" t="s">
        <v>3</v>
      </c>
      <c r="AA18" s="49"/>
      <c r="AB18" s="49"/>
      <c r="AC18" s="49"/>
      <c r="AD18" s="4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x14ac:dyDescent="0.25">
      <c r="A19" s="55"/>
      <c r="B19" s="5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3" t="s">
        <v>61</v>
      </c>
      <c r="Z19" s="50" t="s">
        <v>3</v>
      </c>
      <c r="AA19" s="49"/>
      <c r="AB19" s="49"/>
      <c r="AC19" s="49"/>
      <c r="AD19" s="4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x14ac:dyDescent="0.2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1" t="s">
        <v>60</v>
      </c>
      <c r="Z20" s="50"/>
      <c r="AA20" s="49"/>
      <c r="AB20" s="49"/>
      <c r="AC20" s="49"/>
      <c r="AD20" s="4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x14ac:dyDescent="0.2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1" t="s">
        <v>20</v>
      </c>
      <c r="Z21" s="50" t="s">
        <v>4</v>
      </c>
      <c r="AA21" s="49"/>
      <c r="AB21" s="49"/>
      <c r="AC21" s="49"/>
      <c r="AD21" s="4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x14ac:dyDescent="0.2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1" t="s">
        <v>21</v>
      </c>
      <c r="Z22" s="50" t="s">
        <v>4</v>
      </c>
      <c r="AA22" s="49"/>
      <c r="AB22" s="49"/>
      <c r="AC22" s="49"/>
      <c r="AD22" s="4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x14ac:dyDescent="0.2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1" t="s">
        <v>10</v>
      </c>
      <c r="Z23" s="50"/>
      <c r="AA23" s="49"/>
      <c r="AB23" s="49"/>
      <c r="AC23" s="49"/>
      <c r="AD23" s="4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x14ac:dyDescent="0.2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1" t="s">
        <v>22</v>
      </c>
      <c r="Z24" s="50" t="s">
        <v>4</v>
      </c>
      <c r="AA24" s="49"/>
      <c r="AB24" s="49"/>
      <c r="AC24" s="49"/>
      <c r="AD24" s="4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x14ac:dyDescent="0.2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1" t="s">
        <v>23</v>
      </c>
      <c r="Z25" s="50" t="s">
        <v>4</v>
      </c>
      <c r="AA25" s="49"/>
      <c r="AB25" s="49"/>
      <c r="AC25" s="49"/>
      <c r="AD25" s="4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x14ac:dyDescent="0.2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1" t="s">
        <v>59</v>
      </c>
      <c r="Z26" s="50" t="s">
        <v>3</v>
      </c>
      <c r="AA26" s="49"/>
      <c r="AB26" s="49"/>
      <c r="AC26" s="49"/>
      <c r="AD26" s="4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x14ac:dyDescent="0.2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1" t="s">
        <v>13</v>
      </c>
      <c r="Z27" s="50" t="s">
        <v>3</v>
      </c>
      <c r="AA27" s="49"/>
      <c r="AB27" s="49"/>
      <c r="AC27" s="49"/>
      <c r="AD27" s="49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x14ac:dyDescent="0.2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1" t="s">
        <v>24</v>
      </c>
      <c r="Z28" s="50" t="s">
        <v>4</v>
      </c>
      <c r="AA28" s="49"/>
      <c r="AB28" s="49"/>
      <c r="AC28" s="49"/>
      <c r="AD28" s="49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x14ac:dyDescent="0.2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1" t="s">
        <v>25</v>
      </c>
      <c r="Z29" s="50" t="s">
        <v>4</v>
      </c>
      <c r="AA29" s="49"/>
      <c r="AB29" s="49"/>
      <c r="AC29" s="49"/>
      <c r="AD29" s="4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x14ac:dyDescent="0.2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1" t="s">
        <v>18</v>
      </c>
      <c r="Z30" s="50" t="s">
        <v>3</v>
      </c>
      <c r="AA30" s="49"/>
      <c r="AB30" s="49"/>
      <c r="AC30" s="49"/>
      <c r="AD30" s="49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x14ac:dyDescent="0.2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1" t="s">
        <v>26</v>
      </c>
      <c r="Z31" s="50" t="s">
        <v>4</v>
      </c>
      <c r="AA31" s="49"/>
      <c r="AB31" s="49"/>
      <c r="AC31" s="49"/>
      <c r="AD31" s="49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x14ac:dyDescent="0.2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1" t="s">
        <v>27</v>
      </c>
      <c r="Z32" s="50" t="s">
        <v>5</v>
      </c>
      <c r="AA32" s="49"/>
      <c r="AB32" s="49"/>
      <c r="AC32" s="49"/>
      <c r="AD32" s="49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x14ac:dyDescent="0.2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2" t="s">
        <v>49</v>
      </c>
      <c r="Z33" s="50" t="s">
        <v>3</v>
      </c>
      <c r="AA33" s="49"/>
      <c r="AB33" s="49"/>
      <c r="AC33" s="49"/>
      <c r="AD33" s="49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x14ac:dyDescent="0.2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1" t="s">
        <v>28</v>
      </c>
      <c r="Z34" s="50" t="s">
        <v>4</v>
      </c>
      <c r="AA34" s="49"/>
      <c r="AB34" s="49"/>
      <c r="AC34" s="49"/>
      <c r="AD34" s="4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x14ac:dyDescent="0.2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1" t="s">
        <v>29</v>
      </c>
      <c r="Z35" s="50" t="s">
        <v>4</v>
      </c>
      <c r="AA35" s="49"/>
      <c r="AB35" s="49"/>
      <c r="AC35" s="49"/>
      <c r="AD35" s="49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x14ac:dyDescent="0.2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1" t="s">
        <v>14</v>
      </c>
      <c r="Z36" s="50" t="s">
        <v>3</v>
      </c>
      <c r="AA36" s="49"/>
      <c r="AB36" s="49"/>
      <c r="AC36" s="49"/>
      <c r="AD36" s="49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x14ac:dyDescent="0.2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1" t="s">
        <v>30</v>
      </c>
      <c r="Z37" s="50" t="s">
        <v>4</v>
      </c>
      <c r="AA37" s="49"/>
      <c r="AB37" s="49"/>
      <c r="AC37" s="49"/>
      <c r="AD37" s="4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x14ac:dyDescent="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1" t="s">
        <v>31</v>
      </c>
      <c r="Z38" s="50" t="s">
        <v>4</v>
      </c>
      <c r="AA38" s="49"/>
      <c r="AB38" s="49"/>
      <c r="AC38" s="49"/>
      <c r="AD38" s="49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1" t="s">
        <v>19</v>
      </c>
      <c r="Z39" s="50" t="s">
        <v>3</v>
      </c>
      <c r="AA39" s="49"/>
      <c r="AB39" s="49"/>
      <c r="AC39" s="49"/>
      <c r="AD39" s="4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x14ac:dyDescent="0.2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1" t="s">
        <v>28</v>
      </c>
      <c r="Z40" s="50" t="s">
        <v>4</v>
      </c>
      <c r="AA40" s="49"/>
      <c r="AB40" s="49"/>
      <c r="AC40" s="49"/>
      <c r="AD40" s="4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 x14ac:dyDescent="0.2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1" t="s">
        <v>29</v>
      </c>
      <c r="Z41" s="50" t="s">
        <v>5</v>
      </c>
      <c r="AA41" s="49"/>
      <c r="AB41" s="49"/>
      <c r="AC41" s="49"/>
      <c r="AD41" s="4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 x14ac:dyDescent="0.2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2" t="s">
        <v>37</v>
      </c>
      <c r="Z42" s="50" t="s">
        <v>11</v>
      </c>
      <c r="AA42" s="49"/>
      <c r="AB42" s="49"/>
      <c r="AC42" s="49"/>
      <c r="AD42" s="4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x14ac:dyDescent="0.2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1" t="s">
        <v>58</v>
      </c>
      <c r="Z43" s="50" t="s">
        <v>4</v>
      </c>
      <c r="AA43" s="49"/>
      <c r="AB43" s="49"/>
      <c r="AC43" s="49"/>
      <c r="AD43" s="4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 x14ac:dyDescent="0.2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1" t="s">
        <v>48</v>
      </c>
      <c r="Z44" s="50" t="s">
        <v>3</v>
      </c>
      <c r="AA44" s="49"/>
      <c r="AB44" s="49"/>
      <c r="AC44" s="49"/>
      <c r="AD44" s="49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x14ac:dyDescent="0.2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1" t="s">
        <v>28</v>
      </c>
      <c r="Z45" s="50" t="s">
        <v>4</v>
      </c>
      <c r="AA45" s="49"/>
      <c r="AB45" s="49"/>
      <c r="AC45" s="49"/>
      <c r="AD45" s="4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 x14ac:dyDescent="0.2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1" t="s">
        <v>32</v>
      </c>
      <c r="Z46" s="50" t="s">
        <v>4</v>
      </c>
      <c r="AA46" s="49"/>
      <c r="AB46" s="49"/>
      <c r="AC46" s="49"/>
      <c r="AD46" s="4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x14ac:dyDescent="0.2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1" t="s">
        <v>57</v>
      </c>
      <c r="Z47" s="50" t="s">
        <v>3</v>
      </c>
      <c r="AA47" s="49"/>
      <c r="AB47" s="49"/>
      <c r="AC47" s="49"/>
      <c r="AD47" s="4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x14ac:dyDescent="0.2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1" t="s">
        <v>15</v>
      </c>
      <c r="Z48" s="50" t="s">
        <v>3</v>
      </c>
      <c r="AA48" s="49"/>
      <c r="AB48" s="49"/>
      <c r="AC48" s="49"/>
      <c r="AD48" s="4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x14ac:dyDescent="0.2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1" t="s">
        <v>24</v>
      </c>
      <c r="Z49" s="50" t="s">
        <v>4</v>
      </c>
      <c r="AA49" s="49"/>
      <c r="AB49" s="49"/>
      <c r="AC49" s="49"/>
      <c r="AD49" s="4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 x14ac:dyDescent="0.2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1" t="s">
        <v>33</v>
      </c>
      <c r="Z50" s="50" t="s">
        <v>4</v>
      </c>
      <c r="AA50" s="49"/>
      <c r="AB50" s="49"/>
      <c r="AC50" s="49"/>
      <c r="AD50" s="4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 x14ac:dyDescent="0.2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1" t="s">
        <v>38</v>
      </c>
      <c r="Z51" s="50" t="s">
        <v>11</v>
      </c>
      <c r="AA51" s="49"/>
      <c r="AB51" s="49"/>
      <c r="AC51" s="49"/>
      <c r="AD51" s="4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x14ac:dyDescent="0.2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1" t="s">
        <v>39</v>
      </c>
      <c r="Z52" s="50" t="s">
        <v>4</v>
      </c>
      <c r="AA52" s="49"/>
      <c r="AB52" s="49"/>
      <c r="AC52" s="49"/>
      <c r="AD52" s="4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 x14ac:dyDescent="0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52" t="s">
        <v>40</v>
      </c>
      <c r="Z53" s="50" t="s">
        <v>11</v>
      </c>
      <c r="AA53" s="49"/>
      <c r="AB53" s="49"/>
      <c r="AC53" s="49"/>
      <c r="AD53" s="49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x14ac:dyDescent="0.2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1" t="s">
        <v>39</v>
      </c>
      <c r="Z54" s="50" t="s">
        <v>4</v>
      </c>
      <c r="AA54" s="49"/>
      <c r="AB54" s="49"/>
      <c r="AC54" s="49"/>
      <c r="AD54" s="4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x14ac:dyDescent="0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1" t="s">
        <v>16</v>
      </c>
      <c r="Z55" s="50" t="s">
        <v>3</v>
      </c>
      <c r="AA55" s="49"/>
      <c r="AB55" s="49"/>
      <c r="AC55" s="49"/>
      <c r="AD55" s="4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x14ac:dyDescent="0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1" t="s">
        <v>24</v>
      </c>
      <c r="Z56" s="50" t="s">
        <v>4</v>
      </c>
      <c r="AA56" s="49"/>
      <c r="AB56" s="49"/>
      <c r="AC56" s="49"/>
      <c r="AD56" s="4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x14ac:dyDescent="0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1" t="s">
        <v>33</v>
      </c>
      <c r="Z57" s="50" t="s">
        <v>4</v>
      </c>
      <c r="AA57" s="49"/>
      <c r="AB57" s="49"/>
      <c r="AC57" s="49"/>
      <c r="AD57" s="4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 x14ac:dyDescent="0.2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1" t="s">
        <v>41</v>
      </c>
      <c r="Z58" s="50" t="s">
        <v>11</v>
      </c>
      <c r="AA58" s="49"/>
      <c r="AB58" s="49"/>
      <c r="AC58" s="49"/>
      <c r="AD58" s="4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x14ac:dyDescent="0.2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1" t="s">
        <v>39</v>
      </c>
      <c r="Z59" s="50" t="s">
        <v>4</v>
      </c>
      <c r="AA59" s="49"/>
      <c r="AB59" s="49"/>
      <c r="AC59" s="49"/>
      <c r="AD59" s="4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 x14ac:dyDescent="0.2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2" t="s">
        <v>42</v>
      </c>
      <c r="Z60" s="50" t="s">
        <v>11</v>
      </c>
      <c r="AA60" s="49"/>
      <c r="AB60" s="49"/>
      <c r="AC60" s="49"/>
      <c r="AD60" s="4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x14ac:dyDescent="0.2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1" t="s">
        <v>39</v>
      </c>
      <c r="Z61" s="50" t="s">
        <v>5</v>
      </c>
      <c r="AA61" s="49"/>
      <c r="AB61" s="49"/>
      <c r="AC61" s="49"/>
      <c r="AD61" s="49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x14ac:dyDescent="0.2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1" t="s">
        <v>47</v>
      </c>
      <c r="Z62" s="50" t="s">
        <v>3</v>
      </c>
      <c r="AA62" s="49"/>
      <c r="AB62" s="49"/>
      <c r="AC62" s="49"/>
      <c r="AD62" s="49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x14ac:dyDescent="0.2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1" t="s">
        <v>17</v>
      </c>
      <c r="Z63" s="50" t="s">
        <v>4</v>
      </c>
      <c r="AA63" s="49"/>
      <c r="AB63" s="49"/>
      <c r="AC63" s="49"/>
      <c r="AD63" s="49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x14ac:dyDescent="0.2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2" t="s">
        <v>56</v>
      </c>
      <c r="Z64" s="50" t="s">
        <v>3</v>
      </c>
      <c r="AA64" s="49"/>
      <c r="AB64" s="49"/>
      <c r="AC64" s="49"/>
      <c r="AD64" s="49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 x14ac:dyDescent="0.2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2" t="s">
        <v>78</v>
      </c>
      <c r="Z65" s="50" t="s">
        <v>3</v>
      </c>
      <c r="AA65" s="49"/>
      <c r="AB65" s="49"/>
      <c r="AC65" s="49"/>
      <c r="AD65" s="49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 x14ac:dyDescent="0.2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1" t="s">
        <v>79</v>
      </c>
      <c r="Z66" s="50" t="s">
        <v>3</v>
      </c>
      <c r="AA66" s="49"/>
      <c r="AB66" s="49"/>
      <c r="AC66" s="49"/>
      <c r="AD66" s="49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 x14ac:dyDescent="0.2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1" t="s">
        <v>80</v>
      </c>
      <c r="Z67" s="50" t="s">
        <v>3</v>
      </c>
      <c r="AA67" s="49"/>
      <c r="AB67" s="49"/>
      <c r="AC67" s="49"/>
      <c r="AD67" s="49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 x14ac:dyDescent="0.2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1" t="s">
        <v>81</v>
      </c>
      <c r="Z68" s="50" t="s">
        <v>3</v>
      </c>
      <c r="AA68" s="49"/>
      <c r="AB68" s="49"/>
      <c r="AC68" s="49"/>
      <c r="AD68" s="49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1:59" s="42" customFormat="1" ht="12.75" x14ac:dyDescent="0.2"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1:59" s="42" customFormat="1" ht="12.75" x14ac:dyDescent="0.2"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:59" s="42" customFormat="1" ht="12.75" x14ac:dyDescent="0.2">
      <c r="J71" s="152" t="s">
        <v>77</v>
      </c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:59" s="42" customFormat="1" ht="16.5" customHeight="1" x14ac:dyDescent="0.2">
      <c r="J72" s="143" t="s">
        <v>72</v>
      </c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50"/>
      <c r="AD72" s="151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:59" s="42" customFormat="1" ht="12.75" x14ac:dyDescent="0.2">
      <c r="J73" s="143" t="s">
        <v>73</v>
      </c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48"/>
      <c r="AD73" s="47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:59" s="42" customFormat="1" ht="12.75" x14ac:dyDescent="0.2">
      <c r="J74" s="143" t="s">
        <v>74</v>
      </c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48"/>
      <c r="AD74" s="47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:59" s="42" customFormat="1" ht="12.75" x14ac:dyDescent="0.2">
      <c r="J75" s="143"/>
      <c r="K75" s="143" t="s">
        <v>55</v>
      </c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46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1:59" s="42" customFormat="1" ht="37.5" customHeight="1" x14ac:dyDescent="0.2">
      <c r="B76" s="142" t="s">
        <v>75</v>
      </c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AB76" s="144" t="s">
        <v>54</v>
      </c>
      <c r="AC76" s="144"/>
      <c r="AD76" s="144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1:59" s="42" customFormat="1" ht="37.5" customHeight="1" x14ac:dyDescent="0.2">
      <c r="B77" s="45"/>
      <c r="C77" s="45"/>
      <c r="D77" s="45"/>
      <c r="E77" s="45"/>
      <c r="F77" s="45"/>
      <c r="G77" s="45"/>
      <c r="H77" s="45"/>
      <c r="I77" s="45"/>
      <c r="J77" s="142" t="s">
        <v>53</v>
      </c>
      <c r="K77" s="142"/>
      <c r="L77" s="142"/>
      <c r="M77" s="142"/>
      <c r="N77" s="142"/>
      <c r="O77" s="142"/>
      <c r="P77" s="142"/>
      <c r="Q77" s="142"/>
      <c r="R77" s="45"/>
      <c r="S77" s="45"/>
      <c r="T77" s="45"/>
      <c r="U77" s="45"/>
      <c r="V77" s="45"/>
      <c r="W77" s="45"/>
      <c r="X77" s="45"/>
      <c r="Y77" s="45"/>
      <c r="AB77" s="44"/>
      <c r="AC77" s="44"/>
      <c r="AD77" s="44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1:59" s="39" customFormat="1" ht="23.25" x14ac:dyDescent="0.35">
      <c r="AC78" s="41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1:59" s="1" customFormat="1" x14ac:dyDescent="0.2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1:59" s="1" customFormat="1" x14ac:dyDescent="0.2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x14ac:dyDescent="0.2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x14ac:dyDescent="0.2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x14ac:dyDescent="0.2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mergeCells count="35">
    <mergeCell ref="C12:AD12"/>
    <mergeCell ref="J74:AB74"/>
    <mergeCell ref="O13:X16"/>
    <mergeCell ref="AC72:AD72"/>
    <mergeCell ref="AA13:AD13"/>
    <mergeCell ref="J71:AD71"/>
    <mergeCell ref="H14:N16"/>
    <mergeCell ref="J73:AB73"/>
    <mergeCell ref="J72:AB72"/>
    <mergeCell ref="Z13:Z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A13:N13"/>
    <mergeCell ref="A14:C16"/>
    <mergeCell ref="J77:Q77"/>
    <mergeCell ref="J75:AB75"/>
    <mergeCell ref="B76:Y76"/>
    <mergeCell ref="AB76:AD76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honeticPr fontId="21" type="noConversion"/>
  <printOptions horizontalCentered="1"/>
  <pageMargins left="0.19685039370078741" right="0.19685039370078741" top="0.78740157480314965" bottom="0.15748031496062992" header="0.31496062992125984" footer="0.15748031496062992"/>
  <pageSetup paperSize="9" scale="48" firstPageNumber="44" fitToHeight="0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E361"/>
  <sheetViews>
    <sheetView view="pageBreakPreview" topLeftCell="AA22" zoomScaleNormal="70" zoomScaleSheetLayoutView="100" workbookViewId="0">
      <selection activeCell="AJ20" sqref="AJ20"/>
    </sheetView>
  </sheetViews>
  <sheetFormatPr defaultRowHeight="15" x14ac:dyDescent="0.25"/>
  <cols>
    <col min="1" max="2" width="4.7109375" customWidth="1"/>
    <col min="3" max="3" width="5.140625" customWidth="1"/>
    <col min="4" max="7" width="4.42578125" style="5" customWidth="1"/>
    <col min="8" max="8" width="5" style="5" customWidth="1"/>
    <col min="9" max="9" width="4.42578125" style="5" customWidth="1"/>
    <col min="10" max="15" width="4.42578125" customWidth="1"/>
    <col min="16" max="16" width="4" customWidth="1"/>
    <col min="17" max="17" width="4" hidden="1" customWidth="1"/>
    <col min="18" max="25" width="4" style="38" hidden="1" customWidth="1"/>
    <col min="26" max="26" width="72.28515625" customWidth="1"/>
    <col min="27" max="27" width="19.7109375" customWidth="1"/>
    <col min="28" max="28" width="10.42578125" customWidth="1"/>
    <col min="29" max="30" width="9.28515625" bestFit="1" customWidth="1"/>
    <col min="31" max="31" width="10.28515625" customWidth="1"/>
    <col min="32" max="32" width="10.85546875" customWidth="1"/>
    <col min="33" max="33" width="0.140625" customWidth="1"/>
    <col min="34" max="34" width="9.85546875" customWidth="1"/>
    <col min="35" max="35" width="12.28515625" customWidth="1"/>
    <col min="36" max="83" width="9.140625" style="1" customWidth="1"/>
  </cols>
  <sheetData>
    <row r="1" spans="1:83" ht="18.75" x14ac:dyDescent="0.3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4"/>
      <c r="S1" s="34"/>
      <c r="T1" s="34"/>
      <c r="U1" s="34"/>
      <c r="V1" s="34"/>
      <c r="W1" s="34"/>
      <c r="X1" s="34"/>
      <c r="Y1" s="34"/>
      <c r="Z1" s="10"/>
      <c r="AA1" s="10"/>
      <c r="AB1" s="10"/>
      <c r="AC1" s="10"/>
      <c r="AD1" s="10"/>
      <c r="AE1" s="136"/>
      <c r="AF1" s="136"/>
      <c r="AG1" s="136"/>
      <c r="AH1" s="136"/>
      <c r="AI1" s="136"/>
      <c r="AJ1" s="13"/>
      <c r="AK1" s="2"/>
      <c r="AL1" s="2"/>
      <c r="AM1" s="2"/>
      <c r="AN1" s="2"/>
    </row>
    <row r="2" spans="1:83" ht="183" customHeight="1" x14ac:dyDescent="0.25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34"/>
      <c r="S2" s="34"/>
      <c r="T2" s="34"/>
      <c r="U2" s="34"/>
      <c r="V2" s="34"/>
      <c r="W2" s="34"/>
      <c r="X2" s="34"/>
      <c r="Y2" s="34"/>
      <c r="Z2" s="10"/>
      <c r="AA2" s="10"/>
      <c r="AB2" s="10"/>
      <c r="AC2" s="10"/>
      <c r="AD2" s="10"/>
      <c r="AE2" s="157" t="s">
        <v>214</v>
      </c>
      <c r="AF2" s="157"/>
      <c r="AG2" s="157"/>
      <c r="AH2" s="157"/>
      <c r="AI2" s="157"/>
      <c r="AJ2" s="13"/>
      <c r="AK2" s="2"/>
      <c r="AL2" s="2"/>
      <c r="AM2" s="2"/>
      <c r="AN2" s="2"/>
    </row>
    <row r="3" spans="1:83" ht="18.75" x14ac:dyDescent="0.3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4"/>
      <c r="S3" s="34"/>
      <c r="T3" s="34"/>
      <c r="U3" s="34"/>
      <c r="V3" s="34"/>
      <c r="W3" s="34"/>
      <c r="X3" s="34"/>
      <c r="Y3" s="34"/>
      <c r="Z3" s="10"/>
      <c r="AA3" s="10"/>
      <c r="AB3" s="10"/>
      <c r="AC3" s="10"/>
      <c r="AD3" s="10"/>
      <c r="AE3" s="31"/>
      <c r="AF3" s="31"/>
      <c r="AG3" s="31"/>
      <c r="AH3" s="31"/>
      <c r="AI3" s="31"/>
      <c r="AJ3" s="13"/>
      <c r="AK3" s="2"/>
      <c r="AL3" s="2"/>
      <c r="AM3" s="2"/>
      <c r="AN3" s="2"/>
    </row>
    <row r="4" spans="1:83" ht="18.75" x14ac:dyDescent="0.2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34"/>
      <c r="S4" s="34"/>
      <c r="T4" s="34"/>
      <c r="U4" s="34"/>
      <c r="V4" s="34"/>
      <c r="W4" s="34"/>
      <c r="X4" s="34"/>
      <c r="Y4" s="34"/>
      <c r="Z4" s="10"/>
      <c r="AA4" s="10"/>
      <c r="AB4" s="10"/>
      <c r="AC4" s="10"/>
      <c r="AD4" s="10"/>
      <c r="AE4" s="140"/>
      <c r="AF4" s="140"/>
      <c r="AG4" s="140"/>
      <c r="AH4" s="140"/>
      <c r="AI4" s="140"/>
      <c r="AJ4" s="14"/>
      <c r="AK4" s="4"/>
      <c r="AL4" s="4"/>
      <c r="AM4" s="4"/>
      <c r="AN4" s="4"/>
    </row>
    <row r="5" spans="1:83" ht="18.75" x14ac:dyDescent="0.2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33"/>
      <c r="S5" s="33"/>
      <c r="T5" s="33"/>
      <c r="U5" s="33"/>
      <c r="V5" s="33"/>
      <c r="W5" s="33"/>
      <c r="X5" s="33"/>
      <c r="Y5" s="33"/>
      <c r="Z5" s="12"/>
      <c r="AA5" s="11"/>
      <c r="AB5" s="10"/>
      <c r="AC5" s="10"/>
      <c r="AD5" s="10"/>
      <c r="AE5" s="10"/>
      <c r="AF5" s="10"/>
      <c r="AG5" s="10"/>
      <c r="AH5" s="10"/>
      <c r="AI5" s="10"/>
      <c r="AJ5" s="10"/>
    </row>
    <row r="6" spans="1:83" s="3" customFormat="1" ht="18.75" x14ac:dyDescent="0.3">
      <c r="B6" s="7"/>
      <c r="C6" s="7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7"/>
      <c r="AK6" s="18"/>
      <c r="AL6" s="18"/>
      <c r="AM6" s="18"/>
      <c r="AN6" s="19"/>
      <c r="AO6" s="19"/>
    </row>
    <row r="7" spans="1:83" s="3" customFormat="1" ht="18.75" x14ac:dyDescent="0.3">
      <c r="B7" s="7"/>
      <c r="C7" s="7"/>
      <c r="D7" s="160" t="s">
        <v>86</v>
      </c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7"/>
      <c r="AK7" s="18"/>
      <c r="AL7" s="18"/>
      <c r="AM7" s="18"/>
      <c r="AN7" s="19"/>
      <c r="AO7" s="19"/>
    </row>
    <row r="8" spans="1:83" s="3" customFormat="1" ht="15.75" x14ac:dyDescent="0.25">
      <c r="A8" s="32"/>
      <c r="B8" s="11"/>
      <c r="C8" s="11"/>
      <c r="D8" s="161" t="s">
        <v>205</v>
      </c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20"/>
      <c r="AK8" s="21"/>
      <c r="AL8" s="21"/>
      <c r="AM8" s="21"/>
      <c r="AN8" s="22"/>
      <c r="AO8" s="22"/>
    </row>
    <row r="9" spans="1:83" s="3" customFormat="1" ht="18.75" x14ac:dyDescent="0.3">
      <c r="A9" s="32"/>
      <c r="B9" s="11"/>
      <c r="C9" s="11"/>
      <c r="D9" s="159" t="s">
        <v>76</v>
      </c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7"/>
      <c r="AK9" s="18"/>
      <c r="AL9" s="18"/>
      <c r="AM9" s="18"/>
      <c r="AN9" s="22"/>
      <c r="AO9" s="22"/>
    </row>
    <row r="10" spans="1:83" s="3" customFormat="1" ht="18.75" x14ac:dyDescent="0.3">
      <c r="A10" s="32"/>
      <c r="B10" s="11"/>
      <c r="C10" s="11"/>
      <c r="D10" s="163" t="s">
        <v>204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7"/>
      <c r="AK10" s="18"/>
      <c r="AL10" s="18"/>
      <c r="AM10" s="18"/>
      <c r="AN10" s="22"/>
      <c r="AO10" s="22"/>
    </row>
    <row r="11" spans="1:83" s="3" customFormat="1" ht="15.75" x14ac:dyDescent="0.25">
      <c r="A11" s="32"/>
      <c r="B11" s="11"/>
      <c r="C11" s="11"/>
      <c r="D11" s="162" t="s">
        <v>85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23"/>
      <c r="AK11" s="21"/>
      <c r="AL11" s="21"/>
      <c r="AM11" s="21"/>
      <c r="AN11" s="22"/>
      <c r="AO11" s="22"/>
    </row>
    <row r="12" spans="1:83" s="9" customFormat="1" ht="19.5" x14ac:dyDescent="0.3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7</v>
      </c>
      <c r="K12" s="24"/>
      <c r="L12" s="24"/>
      <c r="M12" s="24"/>
      <c r="N12" s="24"/>
      <c r="O12" s="24"/>
      <c r="P12" s="24"/>
      <c r="Q12" s="24"/>
      <c r="R12" s="35"/>
      <c r="S12" s="35"/>
      <c r="T12" s="35"/>
      <c r="U12" s="35"/>
      <c r="V12" s="35"/>
      <c r="W12" s="35"/>
      <c r="X12" s="35"/>
      <c r="Y12" s="35"/>
      <c r="Z12" s="24"/>
      <c r="AA12" s="24"/>
      <c r="AB12" s="25"/>
      <c r="AC12" s="26"/>
      <c r="AD12" s="26"/>
      <c r="AE12" s="26"/>
      <c r="AF12" s="26"/>
      <c r="AG12" s="27"/>
      <c r="AH12" s="27"/>
      <c r="AI12" s="27"/>
      <c r="AJ12" s="27"/>
      <c r="AK12" s="19"/>
      <c r="AL12" s="19"/>
      <c r="AM12" s="19"/>
      <c r="AN12" s="19"/>
      <c r="AO12" s="19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</row>
    <row r="13" spans="1:83" s="9" customFormat="1" ht="15.75" customHeight="1" x14ac:dyDescent="0.25">
      <c r="A13" s="29"/>
      <c r="B13" s="11"/>
      <c r="C13" s="11"/>
      <c r="D13" s="11"/>
      <c r="E13" s="11"/>
      <c r="F13" s="11"/>
      <c r="G13" s="11"/>
      <c r="H13" s="11"/>
      <c r="I13" s="11"/>
      <c r="J13" s="148" t="s">
        <v>51</v>
      </c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5"/>
      <c r="AK13" s="6"/>
      <c r="AL13" s="6"/>
      <c r="AM13" s="6"/>
      <c r="AN13" s="6"/>
      <c r="AO13" s="6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83" ht="15.75" customHeight="1" x14ac:dyDescent="0.25">
      <c r="A14" s="28"/>
      <c r="B14" s="10"/>
      <c r="C14" s="10"/>
      <c r="D14" s="10"/>
      <c r="E14" s="10"/>
      <c r="F14" s="10"/>
      <c r="G14" s="10"/>
      <c r="H14" s="10"/>
      <c r="I14" s="10"/>
      <c r="J14" s="148" t="s">
        <v>52</v>
      </c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5"/>
      <c r="AK14" s="6"/>
      <c r="AL14" s="6"/>
      <c r="AM14" s="6"/>
      <c r="AN14" s="6"/>
      <c r="AO14" s="6"/>
    </row>
    <row r="15" spans="1:83" ht="15.75" x14ac:dyDescent="0.2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36"/>
      <c r="S15" s="36"/>
      <c r="T15" s="36"/>
      <c r="U15" s="36"/>
      <c r="V15" s="36"/>
      <c r="W15" s="36"/>
      <c r="X15" s="36"/>
      <c r="Y15" s="36"/>
      <c r="Z15" s="16"/>
      <c r="AA15" s="16"/>
      <c r="AB15" s="15"/>
      <c r="AC15" s="15"/>
      <c r="AD15" s="15"/>
      <c r="AE15" s="15"/>
      <c r="AF15" s="15"/>
      <c r="AG15" s="15"/>
      <c r="AH15" s="15"/>
      <c r="AI15" s="15"/>
      <c r="AJ15" s="15"/>
      <c r="AK15" s="6"/>
      <c r="AL15" s="6"/>
      <c r="AM15" s="6"/>
      <c r="AN15" s="6"/>
      <c r="AO15" s="6"/>
    </row>
    <row r="16" spans="1:83" s="39" customFormat="1" ht="15" customHeight="1" x14ac:dyDescent="0.25">
      <c r="A16" s="10"/>
      <c r="B16" s="141" t="s">
        <v>8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64" t="s">
        <v>34</v>
      </c>
      <c r="Q16" s="165"/>
      <c r="R16" s="165"/>
      <c r="S16" s="165"/>
      <c r="T16" s="165"/>
      <c r="U16" s="165"/>
      <c r="V16" s="165"/>
      <c r="W16" s="165"/>
      <c r="X16" s="165"/>
      <c r="Y16" s="165"/>
      <c r="Z16" s="141" t="s">
        <v>35</v>
      </c>
      <c r="AA16" s="141" t="s">
        <v>0</v>
      </c>
      <c r="AB16" s="141" t="s">
        <v>36</v>
      </c>
      <c r="AC16" s="141"/>
      <c r="AD16" s="141"/>
      <c r="AE16" s="141"/>
      <c r="AF16" s="141"/>
      <c r="AG16" s="141"/>
      <c r="AH16" s="146" t="s">
        <v>9</v>
      </c>
      <c r="AI16" s="146"/>
      <c r="AJ16" s="10"/>
    </row>
    <row r="17" spans="1:37" s="39" customFormat="1" ht="15" customHeight="1" x14ac:dyDescent="0.25">
      <c r="A17" s="10"/>
      <c r="B17" s="141" t="s">
        <v>44</v>
      </c>
      <c r="C17" s="141"/>
      <c r="D17" s="141"/>
      <c r="E17" s="141" t="s">
        <v>45</v>
      </c>
      <c r="F17" s="141"/>
      <c r="G17" s="141" t="s">
        <v>46</v>
      </c>
      <c r="H17" s="141"/>
      <c r="I17" s="170" t="s">
        <v>43</v>
      </c>
      <c r="J17" s="165"/>
      <c r="K17" s="165"/>
      <c r="L17" s="165"/>
      <c r="M17" s="165"/>
      <c r="N17" s="165"/>
      <c r="O17" s="171"/>
      <c r="P17" s="166"/>
      <c r="Q17" s="167"/>
      <c r="R17" s="167"/>
      <c r="S17" s="167"/>
      <c r="T17" s="167"/>
      <c r="U17" s="167"/>
      <c r="V17" s="167"/>
      <c r="W17" s="167"/>
      <c r="X17" s="167"/>
      <c r="Y17" s="167"/>
      <c r="Z17" s="141"/>
      <c r="AA17" s="141"/>
      <c r="AB17" s="141"/>
      <c r="AC17" s="141"/>
      <c r="AD17" s="141"/>
      <c r="AE17" s="141"/>
      <c r="AF17" s="141"/>
      <c r="AG17" s="141"/>
      <c r="AH17" s="146"/>
      <c r="AI17" s="146"/>
      <c r="AJ17" s="10"/>
    </row>
    <row r="18" spans="1:37" s="39" customFormat="1" ht="96" x14ac:dyDescent="0.25">
      <c r="A18" s="10"/>
      <c r="B18" s="141"/>
      <c r="C18" s="141"/>
      <c r="D18" s="141"/>
      <c r="E18" s="141"/>
      <c r="F18" s="141"/>
      <c r="G18" s="141"/>
      <c r="H18" s="141"/>
      <c r="I18" s="172"/>
      <c r="J18" s="169"/>
      <c r="K18" s="169"/>
      <c r="L18" s="169"/>
      <c r="M18" s="169"/>
      <c r="N18" s="169"/>
      <c r="O18" s="173"/>
      <c r="P18" s="168"/>
      <c r="Q18" s="169"/>
      <c r="R18" s="169"/>
      <c r="S18" s="169"/>
      <c r="T18" s="169"/>
      <c r="U18" s="169"/>
      <c r="V18" s="169"/>
      <c r="W18" s="169"/>
      <c r="X18" s="169"/>
      <c r="Y18" s="169"/>
      <c r="Z18" s="141"/>
      <c r="AA18" s="141"/>
      <c r="AB18" s="56" t="s">
        <v>96</v>
      </c>
      <c r="AC18" s="56" t="s">
        <v>116</v>
      </c>
      <c r="AD18" s="56" t="s">
        <v>117</v>
      </c>
      <c r="AE18" s="56" t="s">
        <v>118</v>
      </c>
      <c r="AF18" s="56" t="s">
        <v>119</v>
      </c>
      <c r="AG18" s="56" t="s">
        <v>6</v>
      </c>
      <c r="AH18" s="58" t="s">
        <v>1</v>
      </c>
      <c r="AI18" s="58" t="s">
        <v>2</v>
      </c>
      <c r="AJ18" s="10"/>
    </row>
    <row r="19" spans="1:37" s="39" customFormat="1" ht="15.75" customHeight="1" x14ac:dyDescent="0.25">
      <c r="A19" s="10"/>
      <c r="B19" s="56">
        <v>1</v>
      </c>
      <c r="C19" s="56">
        <v>2</v>
      </c>
      <c r="D19" s="56">
        <v>3</v>
      </c>
      <c r="E19" s="57">
        <v>4</v>
      </c>
      <c r="F19" s="57">
        <v>5</v>
      </c>
      <c r="G19" s="57">
        <v>6</v>
      </c>
      <c r="H19" s="57">
        <v>7</v>
      </c>
      <c r="I19" s="57">
        <v>8</v>
      </c>
      <c r="J19" s="56">
        <v>9</v>
      </c>
      <c r="K19" s="57">
        <v>10</v>
      </c>
      <c r="L19" s="56">
        <v>11</v>
      </c>
      <c r="M19" s="57">
        <v>12</v>
      </c>
      <c r="N19" s="56">
        <v>13</v>
      </c>
      <c r="O19" s="57">
        <v>14</v>
      </c>
      <c r="P19" s="56">
        <v>15</v>
      </c>
      <c r="Q19" s="57">
        <v>16</v>
      </c>
      <c r="R19" s="56">
        <v>17</v>
      </c>
      <c r="S19" s="57">
        <v>18</v>
      </c>
      <c r="T19" s="56">
        <v>19</v>
      </c>
      <c r="U19" s="57">
        <v>20</v>
      </c>
      <c r="V19" s="56">
        <v>21</v>
      </c>
      <c r="W19" s="57">
        <v>22</v>
      </c>
      <c r="X19" s="56">
        <v>23</v>
      </c>
      <c r="Y19" s="57">
        <v>24</v>
      </c>
      <c r="Z19" s="56">
        <v>25</v>
      </c>
      <c r="AA19" s="57">
        <v>26</v>
      </c>
      <c r="AB19" s="56">
        <v>27</v>
      </c>
      <c r="AC19" s="57">
        <v>28</v>
      </c>
      <c r="AD19" s="56">
        <v>29</v>
      </c>
      <c r="AE19" s="57">
        <v>30</v>
      </c>
      <c r="AF19" s="56">
        <v>31</v>
      </c>
      <c r="AG19" s="57">
        <v>32</v>
      </c>
      <c r="AH19" s="56">
        <v>33</v>
      </c>
      <c r="AI19" s="57">
        <v>34</v>
      </c>
      <c r="AJ19" s="10"/>
    </row>
    <row r="20" spans="1:37" s="39" customFormat="1" ht="14.25" customHeight="1" x14ac:dyDescent="0.25">
      <c r="A20" s="10"/>
      <c r="B20" s="56">
        <v>5</v>
      </c>
      <c r="C20" s="56">
        <v>7</v>
      </c>
      <c r="D20" s="56">
        <v>5</v>
      </c>
      <c r="E20" s="57"/>
      <c r="F20" s="57"/>
      <c r="G20" s="57"/>
      <c r="H20" s="57"/>
      <c r="I20" s="101">
        <v>1</v>
      </c>
      <c r="J20" s="102">
        <v>2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3" t="s">
        <v>12</v>
      </c>
      <c r="AA20" s="114" t="s">
        <v>3</v>
      </c>
      <c r="AB20" s="122">
        <v>188867.0226</v>
      </c>
      <c r="AC20" s="117">
        <v>170357.5</v>
      </c>
      <c r="AD20" s="117">
        <f>AD27+AD55+AD97+AD118+AD130+AD141</f>
        <v>167357.5</v>
      </c>
      <c r="AE20" s="117">
        <f>AE27+AE55+AE97+AE118+AE130+AE141</f>
        <v>164457.5</v>
      </c>
      <c r="AF20" s="117">
        <f>AF27+AF55+AF97+AF118+AF130+AF141</f>
        <v>164457.5</v>
      </c>
      <c r="AG20" s="118">
        <v>862640.6</v>
      </c>
      <c r="AH20" s="117">
        <v>855497</v>
      </c>
      <c r="AI20" s="117">
        <v>2018</v>
      </c>
      <c r="AJ20" s="10"/>
    </row>
    <row r="21" spans="1:37" s="39" customFormat="1" ht="36.75" x14ac:dyDescent="0.25">
      <c r="A21" s="10"/>
      <c r="B21" s="49"/>
      <c r="C21" s="49"/>
      <c r="D21" s="49"/>
      <c r="E21" s="59"/>
      <c r="F21" s="59"/>
      <c r="G21" s="59"/>
      <c r="H21" s="59"/>
      <c r="I21" s="59"/>
      <c r="J21" s="54"/>
      <c r="K21" s="54"/>
      <c r="L21" s="54"/>
      <c r="M21" s="54"/>
      <c r="N21" s="54"/>
      <c r="O21" s="54"/>
      <c r="P21" s="54"/>
      <c r="Q21" s="54"/>
      <c r="R21" s="60"/>
      <c r="S21" s="60"/>
      <c r="T21" s="60"/>
      <c r="U21" s="60"/>
      <c r="V21" s="60"/>
      <c r="W21" s="60"/>
      <c r="X21" s="60"/>
      <c r="Y21" s="60"/>
      <c r="Z21" s="74" t="s">
        <v>90</v>
      </c>
      <c r="AA21" s="50"/>
      <c r="AB21" s="51"/>
      <c r="AC21" s="61"/>
      <c r="AD21" s="61"/>
      <c r="AE21" s="61"/>
      <c r="AF21" s="61"/>
      <c r="AG21" s="61"/>
      <c r="AH21" s="61"/>
      <c r="AI21" s="61"/>
      <c r="AJ21" s="10"/>
    </row>
    <row r="22" spans="1:37" s="39" customFormat="1" ht="24" x14ac:dyDescent="0.25">
      <c r="A22" s="10"/>
      <c r="B22" s="49"/>
      <c r="C22" s="49"/>
      <c r="D22" s="49"/>
      <c r="E22" s="59"/>
      <c r="F22" s="59"/>
      <c r="G22" s="59"/>
      <c r="H22" s="59"/>
      <c r="I22" s="59"/>
      <c r="J22" s="54"/>
      <c r="K22" s="54"/>
      <c r="L22" s="54"/>
      <c r="M22" s="54"/>
      <c r="N22" s="54"/>
      <c r="O22" s="54"/>
      <c r="P22" s="54"/>
      <c r="Q22" s="54"/>
      <c r="R22" s="60"/>
      <c r="S22" s="60"/>
      <c r="T22" s="60"/>
      <c r="U22" s="60"/>
      <c r="V22" s="60"/>
      <c r="W22" s="60"/>
      <c r="X22" s="60"/>
      <c r="Y22" s="60"/>
      <c r="Z22" s="51" t="s">
        <v>89</v>
      </c>
      <c r="AA22" s="50" t="s">
        <v>94</v>
      </c>
      <c r="AB22" s="51">
        <v>83.5</v>
      </c>
      <c r="AC22" s="116">
        <v>84</v>
      </c>
      <c r="AD22" s="116">
        <v>85</v>
      </c>
      <c r="AE22" s="116">
        <v>86</v>
      </c>
      <c r="AF22" s="116">
        <v>86</v>
      </c>
      <c r="AG22" s="116"/>
      <c r="AH22" s="116">
        <v>86</v>
      </c>
      <c r="AI22" s="116">
        <v>2018</v>
      </c>
      <c r="AJ22" s="10"/>
    </row>
    <row r="23" spans="1:37" s="39" customFormat="1" ht="24" x14ac:dyDescent="0.25">
      <c r="A23" s="10"/>
      <c r="B23" s="49"/>
      <c r="C23" s="49"/>
      <c r="D23" s="49"/>
      <c r="E23" s="59"/>
      <c r="F23" s="59"/>
      <c r="G23" s="59"/>
      <c r="H23" s="59"/>
      <c r="I23" s="59"/>
      <c r="J23" s="54"/>
      <c r="K23" s="54"/>
      <c r="L23" s="54"/>
      <c r="M23" s="54"/>
      <c r="N23" s="54"/>
      <c r="O23" s="54"/>
      <c r="P23" s="54"/>
      <c r="Q23" s="54"/>
      <c r="R23" s="60"/>
      <c r="S23" s="60"/>
      <c r="T23" s="60"/>
      <c r="U23" s="60"/>
      <c r="V23" s="60"/>
      <c r="W23" s="60"/>
      <c r="X23" s="60"/>
      <c r="Y23" s="60"/>
      <c r="Z23" s="51" t="s">
        <v>132</v>
      </c>
      <c r="AA23" s="50" t="s">
        <v>94</v>
      </c>
      <c r="AB23" s="51">
        <v>71</v>
      </c>
      <c r="AC23" s="116">
        <v>82</v>
      </c>
      <c r="AD23" s="116">
        <v>82</v>
      </c>
      <c r="AE23" s="116">
        <v>82</v>
      </c>
      <c r="AF23" s="116">
        <v>82</v>
      </c>
      <c r="AG23" s="116"/>
      <c r="AH23" s="116">
        <v>82</v>
      </c>
      <c r="AI23" s="116">
        <v>2018</v>
      </c>
      <c r="AJ23" s="10"/>
    </row>
    <row r="24" spans="1:37" s="39" customFormat="1" ht="24" x14ac:dyDescent="0.25">
      <c r="A24" s="10"/>
      <c r="B24" s="49"/>
      <c r="C24" s="49"/>
      <c r="D24" s="49"/>
      <c r="E24" s="59"/>
      <c r="F24" s="59"/>
      <c r="G24" s="59"/>
      <c r="H24" s="59"/>
      <c r="I24" s="59"/>
      <c r="J24" s="54"/>
      <c r="K24" s="54"/>
      <c r="L24" s="54"/>
      <c r="M24" s="54"/>
      <c r="N24" s="54"/>
      <c r="O24" s="54"/>
      <c r="P24" s="54"/>
      <c r="Q24" s="54"/>
      <c r="R24" s="60"/>
      <c r="S24" s="60"/>
      <c r="T24" s="60"/>
      <c r="U24" s="60"/>
      <c r="V24" s="60"/>
      <c r="W24" s="60"/>
      <c r="X24" s="60"/>
      <c r="Y24" s="60"/>
      <c r="Z24" s="51" t="s">
        <v>91</v>
      </c>
      <c r="AA24" s="50" t="s">
        <v>94</v>
      </c>
      <c r="AB24" s="51">
        <v>98.4</v>
      </c>
      <c r="AC24" s="116">
        <v>99</v>
      </c>
      <c r="AD24" s="116">
        <v>99</v>
      </c>
      <c r="AE24" s="116">
        <v>99</v>
      </c>
      <c r="AF24" s="116">
        <v>99</v>
      </c>
      <c r="AG24" s="116"/>
      <c r="AH24" s="116">
        <v>99</v>
      </c>
      <c r="AI24" s="116">
        <v>2018</v>
      </c>
      <c r="AJ24" s="10"/>
    </row>
    <row r="25" spans="1:37" s="39" customFormat="1" ht="60" x14ac:dyDescent="0.25">
      <c r="A25" s="10"/>
      <c r="B25" s="49"/>
      <c r="C25" s="49"/>
      <c r="D25" s="49"/>
      <c r="E25" s="59"/>
      <c r="F25" s="59"/>
      <c r="G25" s="59"/>
      <c r="H25" s="59"/>
      <c r="I25" s="59"/>
      <c r="J25" s="54"/>
      <c r="K25" s="54"/>
      <c r="L25" s="54"/>
      <c r="M25" s="54"/>
      <c r="N25" s="54"/>
      <c r="O25" s="54"/>
      <c r="P25" s="54"/>
      <c r="Q25" s="54"/>
      <c r="R25" s="60"/>
      <c r="S25" s="60"/>
      <c r="T25" s="60"/>
      <c r="U25" s="60"/>
      <c r="V25" s="60"/>
      <c r="W25" s="60"/>
      <c r="X25" s="60"/>
      <c r="Y25" s="60"/>
      <c r="Z25" s="51" t="s">
        <v>92</v>
      </c>
      <c r="AA25" s="50" t="s">
        <v>94</v>
      </c>
      <c r="AB25" s="51">
        <v>98.7</v>
      </c>
      <c r="AC25" s="116">
        <v>98.7</v>
      </c>
      <c r="AD25" s="116">
        <v>98.7</v>
      </c>
      <c r="AE25" s="116">
        <v>98.7</v>
      </c>
      <c r="AF25" s="116">
        <v>98.7</v>
      </c>
      <c r="AG25" s="116"/>
      <c r="AH25" s="116">
        <v>98.7</v>
      </c>
      <c r="AI25" s="116">
        <v>2018</v>
      </c>
      <c r="AJ25" s="10"/>
      <c r="AK25" s="113"/>
    </row>
    <row r="26" spans="1:37" s="39" customFormat="1" ht="24" x14ac:dyDescent="0.25">
      <c r="A26" s="10"/>
      <c r="B26" s="49"/>
      <c r="C26" s="49"/>
      <c r="D26" s="49"/>
      <c r="E26" s="59"/>
      <c r="F26" s="59"/>
      <c r="G26" s="59"/>
      <c r="H26" s="59"/>
      <c r="I26" s="59"/>
      <c r="J26" s="54"/>
      <c r="K26" s="54"/>
      <c r="L26" s="54"/>
      <c r="M26" s="54"/>
      <c r="N26" s="54"/>
      <c r="O26" s="54"/>
      <c r="P26" s="54"/>
      <c r="Q26" s="54"/>
      <c r="R26" s="60"/>
      <c r="S26" s="60"/>
      <c r="T26" s="60"/>
      <c r="U26" s="60"/>
      <c r="V26" s="60"/>
      <c r="W26" s="60"/>
      <c r="X26" s="60"/>
      <c r="Y26" s="60"/>
      <c r="Z26" s="51" t="s">
        <v>93</v>
      </c>
      <c r="AA26" s="50" t="s">
        <v>94</v>
      </c>
      <c r="AB26" s="51">
        <v>53.5</v>
      </c>
      <c r="AC26" s="116">
        <v>54</v>
      </c>
      <c r="AD26" s="116">
        <v>54</v>
      </c>
      <c r="AE26" s="116">
        <v>54</v>
      </c>
      <c r="AF26" s="116">
        <v>54</v>
      </c>
      <c r="AG26" s="116"/>
      <c r="AH26" s="116">
        <v>54</v>
      </c>
      <c r="AI26" s="116">
        <v>2018</v>
      </c>
      <c r="AJ26" s="10"/>
    </row>
    <row r="27" spans="1:37" s="82" customFormat="1" x14ac:dyDescent="0.25">
      <c r="A27" s="75"/>
      <c r="B27" s="106">
        <v>5</v>
      </c>
      <c r="C27" s="106">
        <v>7</v>
      </c>
      <c r="D27" s="106">
        <v>5</v>
      </c>
      <c r="E27" s="106">
        <v>0</v>
      </c>
      <c r="F27" s="106">
        <v>7</v>
      </c>
      <c r="G27" s="106">
        <v>0</v>
      </c>
      <c r="H27" s="106">
        <v>1</v>
      </c>
      <c r="I27" s="106">
        <v>1</v>
      </c>
      <c r="J27" s="106">
        <v>2</v>
      </c>
      <c r="K27" s="106">
        <v>1</v>
      </c>
      <c r="L27" s="106">
        <v>0</v>
      </c>
      <c r="M27" s="106">
        <v>0</v>
      </c>
      <c r="N27" s="106">
        <v>0</v>
      </c>
      <c r="O27" s="106">
        <v>0</v>
      </c>
      <c r="P27" s="106"/>
      <c r="Q27" s="78"/>
      <c r="R27" s="79"/>
      <c r="S27" s="79"/>
      <c r="T27" s="79"/>
      <c r="U27" s="79"/>
      <c r="V27" s="79"/>
      <c r="W27" s="79"/>
      <c r="X27" s="79"/>
      <c r="Y27" s="79"/>
      <c r="Z27" s="80" t="s">
        <v>95</v>
      </c>
      <c r="AA27" s="81" t="s">
        <v>3</v>
      </c>
      <c r="AB27" s="80">
        <v>55854.7</v>
      </c>
      <c r="AC27" s="112">
        <f>AC28+AC48</f>
        <v>49809.1</v>
      </c>
      <c r="AD27" s="112">
        <f>AD28+AD48</f>
        <v>48937.1</v>
      </c>
      <c r="AE27" s="112">
        <f>AE28+AE48</f>
        <v>47834.1</v>
      </c>
      <c r="AF27" s="112">
        <f>AF28+AF48</f>
        <v>47834.1</v>
      </c>
      <c r="AG27" s="112">
        <v>229198</v>
      </c>
      <c r="AH27" s="112">
        <f>SUM(AB27:AF27)</f>
        <v>250269.1</v>
      </c>
      <c r="AI27" s="112">
        <v>2018</v>
      </c>
      <c r="AJ27" s="75"/>
      <c r="AK27" s="93" t="s">
        <v>217</v>
      </c>
    </row>
    <row r="28" spans="1:37" s="90" customFormat="1" ht="24" x14ac:dyDescent="0.25">
      <c r="A28" s="83"/>
      <c r="B28" s="107">
        <v>5</v>
      </c>
      <c r="C28" s="107">
        <v>7</v>
      </c>
      <c r="D28" s="107">
        <v>5</v>
      </c>
      <c r="E28" s="107">
        <v>0</v>
      </c>
      <c r="F28" s="107">
        <v>7</v>
      </c>
      <c r="G28" s="107">
        <v>0</v>
      </c>
      <c r="H28" s="107">
        <v>1</v>
      </c>
      <c r="I28" s="107">
        <v>1</v>
      </c>
      <c r="J28" s="107">
        <v>2</v>
      </c>
      <c r="K28" s="107">
        <v>1</v>
      </c>
      <c r="L28" s="107">
        <v>2</v>
      </c>
      <c r="M28" s="107">
        <v>1</v>
      </c>
      <c r="N28" s="107">
        <v>0</v>
      </c>
      <c r="O28" s="107">
        <v>0</v>
      </c>
      <c r="P28" s="107"/>
      <c r="Q28" s="86"/>
      <c r="R28" s="87"/>
      <c r="S28" s="87"/>
      <c r="T28" s="87"/>
      <c r="U28" s="87"/>
      <c r="V28" s="87"/>
      <c r="W28" s="87"/>
      <c r="X28" s="87"/>
      <c r="Y28" s="87"/>
      <c r="Z28" s="88" t="s">
        <v>150</v>
      </c>
      <c r="AA28" s="89" t="s">
        <v>3</v>
      </c>
      <c r="AB28" s="88">
        <v>55854.7</v>
      </c>
      <c r="AC28" s="119">
        <f>AC35+AC38+AC42+AC43+AC45+AC46</f>
        <v>49809.1</v>
      </c>
      <c r="AD28" s="119">
        <f>AD35+AD38+AD42+AD43+AD45+AD46</f>
        <v>48937.1</v>
      </c>
      <c r="AE28" s="119">
        <f>AE35+AE38+AE42+AE43+AE45+AE46</f>
        <v>47834.1</v>
      </c>
      <c r="AF28" s="119">
        <f>AF35+AF38+AF42+AF43+AF45+AF46</f>
        <v>47834.1</v>
      </c>
      <c r="AG28" s="119">
        <v>229198</v>
      </c>
      <c r="AH28" s="119">
        <f>SUM(AB28:AF28)</f>
        <v>250269.1</v>
      </c>
      <c r="AI28" s="119">
        <v>2018</v>
      </c>
      <c r="AJ28" s="83"/>
    </row>
    <row r="29" spans="1:37" s="8" customFormat="1" ht="24" x14ac:dyDescent="0.25">
      <c r="A29" s="10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54"/>
      <c r="R29" s="60"/>
      <c r="S29" s="60"/>
      <c r="T29" s="60"/>
      <c r="U29" s="60"/>
      <c r="V29" s="60"/>
      <c r="W29" s="60"/>
      <c r="X29" s="60"/>
      <c r="Y29" s="60"/>
      <c r="Z29" s="51" t="s">
        <v>152</v>
      </c>
      <c r="AA29" s="50" t="s">
        <v>120</v>
      </c>
      <c r="AB29" s="51">
        <v>98</v>
      </c>
      <c r="AC29" s="116">
        <v>29</v>
      </c>
      <c r="AD29" s="116">
        <v>29</v>
      </c>
      <c r="AE29" s="116">
        <v>29</v>
      </c>
      <c r="AF29" s="116">
        <v>29</v>
      </c>
      <c r="AG29" s="116"/>
      <c r="AH29" s="116">
        <v>29</v>
      </c>
      <c r="AI29" s="116">
        <v>2018</v>
      </c>
      <c r="AJ29" s="10"/>
    </row>
    <row r="30" spans="1:37" s="8" customFormat="1" ht="36" x14ac:dyDescent="0.25">
      <c r="A30" s="10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54"/>
      <c r="R30" s="60"/>
      <c r="S30" s="60"/>
      <c r="T30" s="60"/>
      <c r="U30" s="60"/>
      <c r="V30" s="60"/>
      <c r="W30" s="60"/>
      <c r="X30" s="60"/>
      <c r="Y30" s="60"/>
      <c r="Z30" s="51" t="s">
        <v>153</v>
      </c>
      <c r="AA30" s="50" t="s">
        <v>3</v>
      </c>
      <c r="AB30" s="51">
        <v>31.7</v>
      </c>
      <c r="AC30" s="116">
        <v>31.7</v>
      </c>
      <c r="AD30" s="116">
        <v>31.7</v>
      </c>
      <c r="AE30" s="116">
        <v>31.7</v>
      </c>
      <c r="AF30" s="116">
        <v>31.7</v>
      </c>
      <c r="AG30" s="116"/>
      <c r="AH30" s="116">
        <v>31.7</v>
      </c>
      <c r="AI30" s="116">
        <v>2018</v>
      </c>
      <c r="AJ30" s="10"/>
    </row>
    <row r="31" spans="1:37" s="8" customFormat="1" ht="36" x14ac:dyDescent="0.25">
      <c r="A31" s="10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54"/>
      <c r="R31" s="60"/>
      <c r="S31" s="60"/>
      <c r="T31" s="60"/>
      <c r="U31" s="60"/>
      <c r="V31" s="60"/>
      <c r="W31" s="60"/>
      <c r="X31" s="60"/>
      <c r="Y31" s="60"/>
      <c r="Z31" s="51" t="s">
        <v>154</v>
      </c>
      <c r="AA31" s="50" t="s">
        <v>94</v>
      </c>
      <c r="AB31" s="51">
        <v>26.5</v>
      </c>
      <c r="AC31" s="116">
        <v>26.7</v>
      </c>
      <c r="AD31" s="116">
        <v>26.7</v>
      </c>
      <c r="AE31" s="116">
        <v>26.5</v>
      </c>
      <c r="AF31" s="116">
        <v>26.5</v>
      </c>
      <c r="AG31" s="116"/>
      <c r="AH31" s="116">
        <v>26.5</v>
      </c>
      <c r="AI31" s="116">
        <v>2018</v>
      </c>
      <c r="AJ31" s="10"/>
    </row>
    <row r="32" spans="1:37" s="8" customFormat="1" ht="36" x14ac:dyDescent="0.25">
      <c r="A32" s="10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54"/>
      <c r="R32" s="60"/>
      <c r="S32" s="60"/>
      <c r="T32" s="60"/>
      <c r="U32" s="60"/>
      <c r="V32" s="60"/>
      <c r="W32" s="60"/>
      <c r="X32" s="60"/>
      <c r="Y32" s="60"/>
      <c r="Z32" s="51" t="s">
        <v>155</v>
      </c>
      <c r="AA32" s="50" t="s">
        <v>94</v>
      </c>
      <c r="AB32" s="51">
        <v>2</v>
      </c>
      <c r="AC32" s="116">
        <v>2</v>
      </c>
      <c r="AD32" s="116">
        <v>2</v>
      </c>
      <c r="AE32" s="116">
        <v>2</v>
      </c>
      <c r="AF32" s="116">
        <v>2</v>
      </c>
      <c r="AG32" s="116"/>
      <c r="AH32" s="116">
        <v>2</v>
      </c>
      <c r="AI32" s="116">
        <v>2018</v>
      </c>
      <c r="AJ32" s="10"/>
    </row>
    <row r="33" spans="1:36" s="8" customFormat="1" ht="24" x14ac:dyDescent="0.25">
      <c r="A33" s="10"/>
      <c r="B33" s="105">
        <v>5</v>
      </c>
      <c r="C33" s="105">
        <v>7</v>
      </c>
      <c r="D33" s="105">
        <v>5</v>
      </c>
      <c r="E33" s="105">
        <v>0</v>
      </c>
      <c r="F33" s="105">
        <v>7</v>
      </c>
      <c r="G33" s="105">
        <v>0</v>
      </c>
      <c r="H33" s="105">
        <v>1</v>
      </c>
      <c r="I33" s="105">
        <v>1</v>
      </c>
      <c r="J33" s="105">
        <v>2</v>
      </c>
      <c r="K33" s="105">
        <v>1</v>
      </c>
      <c r="L33" s="105">
        <v>2</v>
      </c>
      <c r="M33" s="105">
        <v>1</v>
      </c>
      <c r="N33" s="105">
        <v>0</v>
      </c>
      <c r="O33" s="105">
        <v>1</v>
      </c>
      <c r="P33" s="105"/>
      <c r="Q33" s="54"/>
      <c r="R33" s="60"/>
      <c r="S33" s="60"/>
      <c r="T33" s="60"/>
      <c r="U33" s="60"/>
      <c r="V33" s="60"/>
      <c r="W33" s="60"/>
      <c r="X33" s="60"/>
      <c r="Y33" s="60"/>
      <c r="Z33" s="51" t="s">
        <v>206</v>
      </c>
      <c r="AA33" s="50" t="s">
        <v>203</v>
      </c>
      <c r="AB33" s="51" t="s">
        <v>149</v>
      </c>
      <c r="AC33" s="116" t="s">
        <v>149</v>
      </c>
      <c r="AD33" s="116" t="s">
        <v>149</v>
      </c>
      <c r="AE33" s="116" t="s">
        <v>149</v>
      </c>
      <c r="AF33" s="116" t="s">
        <v>149</v>
      </c>
      <c r="AG33" s="116"/>
      <c r="AH33" s="116" t="s">
        <v>149</v>
      </c>
      <c r="AI33" s="116">
        <v>2018</v>
      </c>
      <c r="AJ33" s="10"/>
    </row>
    <row r="34" spans="1:36" s="8" customFormat="1" ht="36" x14ac:dyDescent="0.25">
      <c r="A34" s="10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54"/>
      <c r="R34" s="60"/>
      <c r="S34" s="60"/>
      <c r="T34" s="60"/>
      <c r="U34" s="60"/>
      <c r="V34" s="60"/>
      <c r="W34" s="60"/>
      <c r="X34" s="60"/>
      <c r="Y34" s="60"/>
      <c r="Z34" s="51" t="s">
        <v>186</v>
      </c>
      <c r="AA34" s="50" t="s">
        <v>94</v>
      </c>
      <c r="AB34" s="51">
        <v>1</v>
      </c>
      <c r="AC34" s="116">
        <v>1</v>
      </c>
      <c r="AD34" s="116">
        <v>1</v>
      </c>
      <c r="AE34" s="116">
        <v>1</v>
      </c>
      <c r="AF34" s="116">
        <v>1</v>
      </c>
      <c r="AG34" s="116"/>
      <c r="AH34" s="116">
        <v>5</v>
      </c>
      <c r="AI34" s="116">
        <v>2018</v>
      </c>
      <c r="AJ34" s="10"/>
    </row>
    <row r="35" spans="1:36" s="8" customFormat="1" x14ac:dyDescent="0.25">
      <c r="A35" s="10"/>
      <c r="B35" s="105">
        <v>5</v>
      </c>
      <c r="C35" s="105">
        <v>7</v>
      </c>
      <c r="D35" s="105">
        <v>5</v>
      </c>
      <c r="E35" s="105">
        <v>0</v>
      </c>
      <c r="F35" s="105">
        <v>7</v>
      </c>
      <c r="G35" s="105">
        <v>0</v>
      </c>
      <c r="H35" s="105">
        <v>1</v>
      </c>
      <c r="I35" s="105">
        <v>1</v>
      </c>
      <c r="J35" s="105">
        <v>2</v>
      </c>
      <c r="K35" s="105">
        <v>1</v>
      </c>
      <c r="L35" s="105">
        <v>2</v>
      </c>
      <c r="M35" s="105">
        <v>1</v>
      </c>
      <c r="N35" s="105">
        <v>0</v>
      </c>
      <c r="O35" s="105">
        <v>2</v>
      </c>
      <c r="P35" s="105"/>
      <c r="Q35" s="54"/>
      <c r="R35" s="60"/>
      <c r="S35" s="60"/>
      <c r="T35" s="60"/>
      <c r="U35" s="60"/>
      <c r="V35" s="60"/>
      <c r="W35" s="60"/>
      <c r="X35" s="60"/>
      <c r="Y35" s="60"/>
      <c r="Z35" s="51" t="s">
        <v>99</v>
      </c>
      <c r="AA35" s="50" t="s">
        <v>3</v>
      </c>
      <c r="AB35" s="51">
        <v>23147.85642</v>
      </c>
      <c r="AC35" s="116">
        <v>21051</v>
      </c>
      <c r="AD35" s="116">
        <v>20179</v>
      </c>
      <c r="AE35" s="116">
        <v>19076</v>
      </c>
      <c r="AF35" s="116">
        <v>19076</v>
      </c>
      <c r="AG35" s="116">
        <v>105360</v>
      </c>
      <c r="AH35" s="116">
        <f>SUM(AB35:AF35)</f>
        <v>102529.85642</v>
      </c>
      <c r="AI35" s="116">
        <v>2018</v>
      </c>
      <c r="AJ35" s="10"/>
    </row>
    <row r="36" spans="1:36" s="8" customFormat="1" ht="24" x14ac:dyDescent="0.25">
      <c r="A36" s="10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54"/>
      <c r="R36" s="60"/>
      <c r="S36" s="60"/>
      <c r="T36" s="60"/>
      <c r="U36" s="60"/>
      <c r="V36" s="60"/>
      <c r="W36" s="60"/>
      <c r="X36" s="60"/>
      <c r="Y36" s="60"/>
      <c r="Z36" s="51" t="s">
        <v>187</v>
      </c>
      <c r="AA36" s="50" t="s">
        <v>94</v>
      </c>
      <c r="AB36" s="51">
        <v>71</v>
      </c>
      <c r="AC36" s="116">
        <v>82</v>
      </c>
      <c r="AD36" s="116">
        <v>82</v>
      </c>
      <c r="AE36" s="116">
        <v>82</v>
      </c>
      <c r="AF36" s="116">
        <v>82</v>
      </c>
      <c r="AG36" s="116"/>
      <c r="AH36" s="116">
        <v>82</v>
      </c>
      <c r="AI36" s="116">
        <v>2018</v>
      </c>
      <c r="AJ36" s="10"/>
    </row>
    <row r="37" spans="1:36" s="8" customFormat="1" ht="24" x14ac:dyDescent="0.25">
      <c r="A37" s="10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54"/>
      <c r="R37" s="60"/>
      <c r="S37" s="60"/>
      <c r="T37" s="60"/>
      <c r="U37" s="60"/>
      <c r="V37" s="60"/>
      <c r="W37" s="60"/>
      <c r="X37" s="60"/>
      <c r="Y37" s="60"/>
      <c r="Z37" s="51" t="s">
        <v>188</v>
      </c>
      <c r="AA37" s="50" t="s">
        <v>94</v>
      </c>
      <c r="AB37" s="51">
        <v>1</v>
      </c>
      <c r="AC37" s="116">
        <v>1</v>
      </c>
      <c r="AD37" s="116">
        <v>1</v>
      </c>
      <c r="AE37" s="116">
        <v>1</v>
      </c>
      <c r="AF37" s="116">
        <v>1</v>
      </c>
      <c r="AG37" s="116"/>
      <c r="AH37" s="116">
        <v>5</v>
      </c>
      <c r="AI37" s="116">
        <v>2018</v>
      </c>
      <c r="AJ37" s="10"/>
    </row>
    <row r="38" spans="1:36" s="8" customFormat="1" ht="24" x14ac:dyDescent="0.25">
      <c r="A38" s="10"/>
      <c r="B38" s="105">
        <v>5</v>
      </c>
      <c r="C38" s="105">
        <v>7</v>
      </c>
      <c r="D38" s="105">
        <v>5</v>
      </c>
      <c r="E38" s="105">
        <v>0</v>
      </c>
      <c r="F38" s="105">
        <v>7</v>
      </c>
      <c r="G38" s="105">
        <v>0</v>
      </c>
      <c r="H38" s="105">
        <v>1</v>
      </c>
      <c r="I38" s="105">
        <v>1</v>
      </c>
      <c r="J38" s="105">
        <v>2</v>
      </c>
      <c r="K38" s="105">
        <v>1</v>
      </c>
      <c r="L38" s="105">
        <v>2</v>
      </c>
      <c r="M38" s="105">
        <v>1</v>
      </c>
      <c r="N38" s="105">
        <v>0</v>
      </c>
      <c r="O38" s="105">
        <v>3</v>
      </c>
      <c r="P38" s="105"/>
      <c r="Q38" s="54"/>
      <c r="R38" s="60"/>
      <c r="S38" s="60"/>
      <c r="T38" s="60"/>
      <c r="U38" s="60"/>
      <c r="V38" s="60"/>
      <c r="W38" s="60"/>
      <c r="X38" s="60"/>
      <c r="Y38" s="60"/>
      <c r="Z38" s="52" t="s">
        <v>193</v>
      </c>
      <c r="AA38" s="50" t="s">
        <v>3</v>
      </c>
      <c r="AB38" s="51">
        <v>952.74800000000005</v>
      </c>
      <c r="AC38" s="116">
        <v>0</v>
      </c>
      <c r="AD38" s="116">
        <v>0</v>
      </c>
      <c r="AE38" s="116">
        <v>0</v>
      </c>
      <c r="AF38" s="116">
        <v>0</v>
      </c>
      <c r="AG38" s="116"/>
      <c r="AH38" s="116">
        <f>SUM(AB38:AG38)</f>
        <v>952.74800000000005</v>
      </c>
      <c r="AI38" s="116">
        <v>2014</v>
      </c>
      <c r="AJ38" s="10"/>
    </row>
    <row r="39" spans="1:36" s="8" customFormat="1" ht="24" x14ac:dyDescent="0.25">
      <c r="A39" s="10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54"/>
      <c r="R39" s="60"/>
      <c r="S39" s="60"/>
      <c r="T39" s="60"/>
      <c r="U39" s="60"/>
      <c r="V39" s="60"/>
      <c r="W39" s="60"/>
      <c r="X39" s="60"/>
      <c r="Y39" s="60"/>
      <c r="Z39" s="51" t="s">
        <v>189</v>
      </c>
      <c r="AA39" s="50" t="s">
        <v>94</v>
      </c>
      <c r="AB39" s="51">
        <v>100</v>
      </c>
      <c r="AC39" s="116">
        <v>100</v>
      </c>
      <c r="AD39" s="116">
        <v>100</v>
      </c>
      <c r="AE39" s="116">
        <v>100</v>
      </c>
      <c r="AF39" s="116">
        <v>100</v>
      </c>
      <c r="AG39" s="116"/>
      <c r="AH39" s="116">
        <v>100</v>
      </c>
      <c r="AI39" s="116">
        <v>2018</v>
      </c>
      <c r="AJ39" s="10"/>
    </row>
    <row r="40" spans="1:36" s="8" customFormat="1" x14ac:dyDescent="0.25">
      <c r="A40" s="10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54"/>
      <c r="R40" s="60"/>
      <c r="S40" s="60"/>
      <c r="T40" s="60"/>
      <c r="U40" s="60"/>
      <c r="V40" s="60"/>
      <c r="W40" s="60"/>
      <c r="X40" s="60"/>
      <c r="Y40" s="60"/>
      <c r="Z40" s="51" t="s">
        <v>190</v>
      </c>
      <c r="AA40" s="50" t="s">
        <v>94</v>
      </c>
      <c r="AB40" s="51">
        <v>25</v>
      </c>
      <c r="AC40" s="116">
        <v>25</v>
      </c>
      <c r="AD40" s="116">
        <v>25</v>
      </c>
      <c r="AE40" s="116">
        <v>0</v>
      </c>
      <c r="AF40" s="116">
        <v>0</v>
      </c>
      <c r="AG40" s="116"/>
      <c r="AH40" s="116">
        <v>0</v>
      </c>
      <c r="AI40" s="116">
        <v>2018</v>
      </c>
      <c r="AJ40" s="10"/>
    </row>
    <row r="41" spans="1:36" s="8" customFormat="1" ht="24" x14ac:dyDescent="0.25">
      <c r="A41" s="10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54"/>
      <c r="R41" s="60"/>
      <c r="S41" s="60"/>
      <c r="T41" s="60"/>
      <c r="U41" s="60"/>
      <c r="V41" s="60"/>
      <c r="W41" s="60"/>
      <c r="X41" s="60"/>
      <c r="Y41" s="60"/>
      <c r="Z41" s="51" t="s">
        <v>191</v>
      </c>
      <c r="AA41" s="50" t="s">
        <v>94</v>
      </c>
      <c r="AB41" s="51">
        <v>0</v>
      </c>
      <c r="AC41" s="116">
        <v>0</v>
      </c>
      <c r="AD41" s="116">
        <v>0</v>
      </c>
      <c r="AE41" s="116">
        <v>0</v>
      </c>
      <c r="AF41" s="116">
        <v>0</v>
      </c>
      <c r="AG41" s="116"/>
      <c r="AH41" s="116">
        <v>0</v>
      </c>
      <c r="AI41" s="116">
        <v>2018</v>
      </c>
      <c r="AJ41" s="10"/>
    </row>
    <row r="42" spans="1:36" s="8" customFormat="1" ht="24.75" x14ac:dyDescent="0.25">
      <c r="A42" s="10"/>
      <c r="B42" s="105">
        <v>5</v>
      </c>
      <c r="C42" s="105">
        <v>7</v>
      </c>
      <c r="D42" s="105">
        <v>5</v>
      </c>
      <c r="E42" s="105">
        <v>0</v>
      </c>
      <c r="F42" s="105">
        <v>7</v>
      </c>
      <c r="G42" s="105">
        <v>0</v>
      </c>
      <c r="H42" s="105">
        <v>1</v>
      </c>
      <c r="I42" s="105">
        <v>1</v>
      </c>
      <c r="J42" s="105">
        <v>2</v>
      </c>
      <c r="K42" s="105">
        <v>1</v>
      </c>
      <c r="L42" s="105">
        <v>7</v>
      </c>
      <c r="M42" s="105">
        <v>6</v>
      </c>
      <c r="N42" s="105">
        <v>0</v>
      </c>
      <c r="O42" s="105">
        <v>1</v>
      </c>
      <c r="P42" s="105"/>
      <c r="Q42" s="54"/>
      <c r="R42" s="60"/>
      <c r="S42" s="60"/>
      <c r="T42" s="60"/>
      <c r="U42" s="60"/>
      <c r="V42" s="60"/>
      <c r="W42" s="60"/>
      <c r="X42" s="60"/>
      <c r="Y42" s="60"/>
      <c r="Z42" s="67" t="s">
        <v>207</v>
      </c>
      <c r="AA42" s="50" t="s">
        <v>3</v>
      </c>
      <c r="AB42" s="51">
        <v>26999.4</v>
      </c>
      <c r="AC42" s="116">
        <v>27066</v>
      </c>
      <c r="AD42" s="116">
        <v>27066</v>
      </c>
      <c r="AE42" s="116">
        <v>27066</v>
      </c>
      <c r="AF42" s="116">
        <v>27066</v>
      </c>
      <c r="AG42" s="116">
        <v>113230</v>
      </c>
      <c r="AH42" s="116">
        <f>SUM(AB42:AF42)</f>
        <v>135263.4</v>
      </c>
      <c r="AI42" s="116">
        <v>2018</v>
      </c>
      <c r="AJ42" s="10"/>
    </row>
    <row r="43" spans="1:36" s="8" customFormat="1" ht="24" x14ac:dyDescent="0.25">
      <c r="A43" s="10"/>
      <c r="B43" s="105">
        <v>5</v>
      </c>
      <c r="C43" s="105">
        <v>7</v>
      </c>
      <c r="D43" s="105">
        <v>5</v>
      </c>
      <c r="E43" s="105">
        <v>0</v>
      </c>
      <c r="F43" s="105">
        <v>7</v>
      </c>
      <c r="G43" s="105">
        <v>0</v>
      </c>
      <c r="H43" s="105">
        <v>1</v>
      </c>
      <c r="I43" s="105">
        <v>1</v>
      </c>
      <c r="J43" s="105">
        <v>2</v>
      </c>
      <c r="K43" s="105">
        <v>1</v>
      </c>
      <c r="L43" s="105">
        <v>7</v>
      </c>
      <c r="M43" s="105">
        <v>5</v>
      </c>
      <c r="N43" s="105">
        <v>0</v>
      </c>
      <c r="O43" s="105">
        <v>1</v>
      </c>
      <c r="P43" s="105"/>
      <c r="Q43" s="54"/>
      <c r="R43" s="60"/>
      <c r="S43" s="60"/>
      <c r="T43" s="60"/>
      <c r="U43" s="60"/>
      <c r="V43" s="60"/>
      <c r="W43" s="60"/>
      <c r="X43" s="60"/>
      <c r="Y43" s="60"/>
      <c r="Z43" s="52" t="s">
        <v>208</v>
      </c>
      <c r="AA43" s="50" t="s">
        <v>3</v>
      </c>
      <c r="AB43" s="51">
        <v>2441.3000000000002</v>
      </c>
      <c r="AC43" s="116">
        <v>1692.1</v>
      </c>
      <c r="AD43" s="116">
        <v>1692.1</v>
      </c>
      <c r="AE43" s="116">
        <v>1692.1</v>
      </c>
      <c r="AF43" s="116">
        <v>1692.1</v>
      </c>
      <c r="AG43" s="116">
        <v>10608</v>
      </c>
      <c r="AH43" s="116">
        <f>SUM(AB43:AF43)</f>
        <v>9209.7000000000007</v>
      </c>
      <c r="AI43" s="116">
        <v>2018</v>
      </c>
      <c r="AJ43" s="10" t="s">
        <v>217</v>
      </c>
    </row>
    <row r="44" spans="1:36" s="8" customFormat="1" x14ac:dyDescent="0.25">
      <c r="A44" s="10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54"/>
      <c r="R44" s="60"/>
      <c r="S44" s="60"/>
      <c r="T44" s="60"/>
      <c r="U44" s="60"/>
      <c r="V44" s="60"/>
      <c r="W44" s="60"/>
      <c r="X44" s="60"/>
      <c r="Y44" s="60"/>
      <c r="Z44" s="51" t="s">
        <v>97</v>
      </c>
      <c r="AA44" s="50" t="s">
        <v>94</v>
      </c>
      <c r="AB44" s="51">
        <v>100</v>
      </c>
      <c r="AC44" s="116">
        <v>100</v>
      </c>
      <c r="AD44" s="116">
        <v>100</v>
      </c>
      <c r="AE44" s="116">
        <v>100</v>
      </c>
      <c r="AF44" s="116">
        <v>100</v>
      </c>
      <c r="AG44" s="116"/>
      <c r="AH44" s="116">
        <v>100</v>
      </c>
      <c r="AI44" s="116">
        <v>2018</v>
      </c>
      <c r="AJ44" s="10"/>
    </row>
    <row r="45" spans="1:36" s="8" customFormat="1" ht="36" x14ac:dyDescent="0.25">
      <c r="A45" s="10"/>
      <c r="B45" s="105">
        <v>5</v>
      </c>
      <c r="C45" s="105">
        <v>7</v>
      </c>
      <c r="D45" s="105">
        <v>5</v>
      </c>
      <c r="E45" s="105">
        <v>0</v>
      </c>
      <c r="F45" s="105">
        <v>7</v>
      </c>
      <c r="G45" s="105">
        <v>0</v>
      </c>
      <c r="H45" s="105">
        <v>1</v>
      </c>
      <c r="I45" s="105">
        <v>1</v>
      </c>
      <c r="J45" s="105">
        <v>2</v>
      </c>
      <c r="K45" s="105">
        <v>1</v>
      </c>
      <c r="L45" s="105">
        <v>6</v>
      </c>
      <c r="M45" s="105">
        <v>4</v>
      </c>
      <c r="N45" s="105">
        <v>0</v>
      </c>
      <c r="O45" s="105">
        <v>4</v>
      </c>
      <c r="P45" s="105"/>
      <c r="Q45" s="54"/>
      <c r="R45" s="60"/>
      <c r="S45" s="60"/>
      <c r="T45" s="60"/>
      <c r="U45" s="60"/>
      <c r="V45" s="60"/>
      <c r="W45" s="60"/>
      <c r="X45" s="60"/>
      <c r="Y45" s="60"/>
      <c r="Z45" s="52" t="s">
        <v>216</v>
      </c>
      <c r="AA45" s="50" t="s">
        <v>3</v>
      </c>
      <c r="AB45" s="51">
        <v>1951.6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f>SUM(AB45:AG45)</f>
        <v>1951.6</v>
      </c>
      <c r="AI45" s="116">
        <v>2014</v>
      </c>
      <c r="AJ45" s="10" t="s">
        <v>217</v>
      </c>
    </row>
    <row r="46" spans="1:36" s="8" customFormat="1" ht="36" x14ac:dyDescent="0.25">
      <c r="A46" s="10"/>
      <c r="B46" s="105">
        <v>5</v>
      </c>
      <c r="C46" s="105">
        <v>7</v>
      </c>
      <c r="D46" s="105">
        <v>5</v>
      </c>
      <c r="E46" s="105">
        <v>0</v>
      </c>
      <c r="F46" s="105">
        <v>7</v>
      </c>
      <c r="G46" s="105">
        <v>0</v>
      </c>
      <c r="H46" s="105">
        <v>1</v>
      </c>
      <c r="I46" s="105">
        <v>1</v>
      </c>
      <c r="J46" s="105">
        <v>2</v>
      </c>
      <c r="K46" s="105">
        <v>1</v>
      </c>
      <c r="L46" s="105">
        <v>7</v>
      </c>
      <c r="M46" s="105">
        <v>8</v>
      </c>
      <c r="N46" s="105">
        <v>8</v>
      </c>
      <c r="O46" s="105">
        <v>8</v>
      </c>
      <c r="P46" s="105"/>
      <c r="Q46" s="54"/>
      <c r="R46" s="60"/>
      <c r="S46" s="60"/>
      <c r="T46" s="60"/>
      <c r="U46" s="60"/>
      <c r="V46" s="60"/>
      <c r="W46" s="60"/>
      <c r="X46" s="60"/>
      <c r="Y46" s="60"/>
      <c r="Z46" s="52" t="s">
        <v>218</v>
      </c>
      <c r="AA46" s="50" t="s">
        <v>3</v>
      </c>
      <c r="AB46" s="51">
        <v>70</v>
      </c>
      <c r="AC46" s="116">
        <v>0</v>
      </c>
      <c r="AD46" s="116">
        <v>0</v>
      </c>
      <c r="AE46" s="116">
        <v>0</v>
      </c>
      <c r="AF46" s="116">
        <v>0</v>
      </c>
      <c r="AG46" s="116"/>
      <c r="AH46" s="116">
        <f>SUM(AB46:AG46)</f>
        <v>70</v>
      </c>
      <c r="AI46" s="116">
        <v>2014</v>
      </c>
      <c r="AJ46" s="10"/>
    </row>
    <row r="47" spans="1:36" s="8" customFormat="1" ht="24" x14ac:dyDescent="0.25">
      <c r="A47" s="10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54"/>
      <c r="R47" s="60"/>
      <c r="S47" s="60"/>
      <c r="T47" s="60"/>
      <c r="U47" s="60"/>
      <c r="V47" s="60"/>
      <c r="W47" s="60"/>
      <c r="X47" s="60"/>
      <c r="Y47" s="60"/>
      <c r="Z47" s="110" t="s">
        <v>224</v>
      </c>
      <c r="AA47" s="125" t="s">
        <v>3</v>
      </c>
      <c r="AB47" s="51">
        <v>291.8</v>
      </c>
      <c r="AC47" s="116">
        <v>0</v>
      </c>
      <c r="AD47" s="116">
        <v>0</v>
      </c>
      <c r="AE47" s="116">
        <v>0</v>
      </c>
      <c r="AF47" s="116">
        <v>0</v>
      </c>
      <c r="AG47" s="116">
        <v>0</v>
      </c>
      <c r="AH47" s="116">
        <v>291.8</v>
      </c>
      <c r="AI47" s="116"/>
      <c r="AJ47" s="10"/>
    </row>
    <row r="48" spans="1:36" s="90" customFormat="1" ht="25.5" x14ac:dyDescent="0.25">
      <c r="A48" s="83"/>
      <c r="B48" s="107">
        <v>5</v>
      </c>
      <c r="C48" s="107">
        <v>7</v>
      </c>
      <c r="D48" s="107">
        <v>5</v>
      </c>
      <c r="E48" s="107">
        <v>0</v>
      </c>
      <c r="F48" s="107">
        <v>7</v>
      </c>
      <c r="G48" s="107">
        <v>0</v>
      </c>
      <c r="H48" s="107">
        <v>1</v>
      </c>
      <c r="I48" s="107">
        <v>1</v>
      </c>
      <c r="J48" s="107">
        <v>2</v>
      </c>
      <c r="K48" s="107">
        <v>1</v>
      </c>
      <c r="L48" s="107">
        <v>2</v>
      </c>
      <c r="M48" s="107">
        <v>2</v>
      </c>
      <c r="N48" s="107">
        <v>0</v>
      </c>
      <c r="O48" s="107">
        <v>0</v>
      </c>
      <c r="P48" s="107"/>
      <c r="Q48" s="86"/>
      <c r="R48" s="87"/>
      <c r="S48" s="87"/>
      <c r="T48" s="87"/>
      <c r="U48" s="87"/>
      <c r="V48" s="87"/>
      <c r="W48" s="87"/>
      <c r="X48" s="87"/>
      <c r="Y48" s="87"/>
      <c r="Z48" s="91" t="s">
        <v>151</v>
      </c>
      <c r="AA48" s="89" t="s">
        <v>3</v>
      </c>
      <c r="AB48" s="124">
        <v>0</v>
      </c>
      <c r="AC48" s="119">
        <v>0</v>
      </c>
      <c r="AD48" s="119">
        <v>0</v>
      </c>
      <c r="AE48" s="119">
        <v>0</v>
      </c>
      <c r="AF48" s="119">
        <v>0</v>
      </c>
      <c r="AG48" s="119"/>
      <c r="AH48" s="116">
        <f>SUM(AB48:AG48)</f>
        <v>0</v>
      </c>
      <c r="AI48" s="116">
        <v>2018</v>
      </c>
      <c r="AJ48" s="83"/>
    </row>
    <row r="49" spans="1:36" s="8" customFormat="1" ht="25.5" x14ac:dyDescent="0.25">
      <c r="A49" s="10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54"/>
      <c r="R49" s="60"/>
      <c r="S49" s="60"/>
      <c r="T49" s="60"/>
      <c r="U49" s="60"/>
      <c r="V49" s="60"/>
      <c r="W49" s="60"/>
      <c r="X49" s="60"/>
      <c r="Y49" s="60"/>
      <c r="Z49" s="70" t="s">
        <v>156</v>
      </c>
      <c r="AA49" s="50" t="s">
        <v>94</v>
      </c>
      <c r="AB49" s="123">
        <v>100</v>
      </c>
      <c r="AC49" s="116">
        <v>100</v>
      </c>
      <c r="AD49" s="116">
        <v>100</v>
      </c>
      <c r="AE49" s="116">
        <v>100</v>
      </c>
      <c r="AF49" s="116">
        <v>100</v>
      </c>
      <c r="AG49" s="116"/>
      <c r="AH49" s="116">
        <v>100</v>
      </c>
      <c r="AI49" s="116">
        <v>2018</v>
      </c>
      <c r="AJ49" s="10"/>
    </row>
    <row r="50" spans="1:36" s="8" customFormat="1" ht="51" x14ac:dyDescent="0.25">
      <c r="A50" s="10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54"/>
      <c r="R50" s="60"/>
      <c r="S50" s="60"/>
      <c r="T50" s="60"/>
      <c r="U50" s="60"/>
      <c r="V50" s="60"/>
      <c r="W50" s="60"/>
      <c r="X50" s="60"/>
      <c r="Y50" s="60"/>
      <c r="Z50" s="70" t="s">
        <v>157</v>
      </c>
      <c r="AA50" s="50" t="s">
        <v>94</v>
      </c>
      <c r="AB50" s="51">
        <v>0</v>
      </c>
      <c r="AC50" s="116">
        <v>0</v>
      </c>
      <c r="AD50" s="116">
        <v>0</v>
      </c>
      <c r="AE50" s="116">
        <v>0</v>
      </c>
      <c r="AF50" s="116">
        <v>0</v>
      </c>
      <c r="AG50" s="116"/>
      <c r="AH50" s="116">
        <v>0</v>
      </c>
      <c r="AI50" s="116">
        <v>2018</v>
      </c>
      <c r="AJ50" s="10"/>
    </row>
    <row r="51" spans="1:36" s="8" customFormat="1" ht="25.5" x14ac:dyDescent="0.25">
      <c r="A51" s="10"/>
      <c r="B51" s="105">
        <v>5</v>
      </c>
      <c r="C51" s="105">
        <v>7</v>
      </c>
      <c r="D51" s="105">
        <v>5</v>
      </c>
      <c r="E51" s="105">
        <v>0</v>
      </c>
      <c r="F51" s="105">
        <v>7</v>
      </c>
      <c r="G51" s="105">
        <v>0</v>
      </c>
      <c r="H51" s="105">
        <v>1</v>
      </c>
      <c r="I51" s="105">
        <v>1</v>
      </c>
      <c r="J51" s="105">
        <v>2</v>
      </c>
      <c r="K51" s="105">
        <v>1</v>
      </c>
      <c r="L51" s="105">
        <v>2</v>
      </c>
      <c r="M51" s="105">
        <v>2</v>
      </c>
      <c r="N51" s="105">
        <v>0</v>
      </c>
      <c r="O51" s="105">
        <v>1</v>
      </c>
      <c r="P51" s="105"/>
      <c r="Q51" s="54"/>
      <c r="R51" s="60"/>
      <c r="S51" s="60"/>
      <c r="T51" s="60"/>
      <c r="U51" s="60"/>
      <c r="V51" s="60"/>
      <c r="W51" s="60"/>
      <c r="X51" s="60"/>
      <c r="Y51" s="60"/>
      <c r="Z51" s="69" t="s">
        <v>161</v>
      </c>
      <c r="AA51" s="50" t="s">
        <v>110</v>
      </c>
      <c r="AB51" s="51">
        <v>0</v>
      </c>
      <c r="AC51" s="116">
        <v>0</v>
      </c>
      <c r="AD51" s="116">
        <v>0</v>
      </c>
      <c r="AE51" s="116">
        <v>0</v>
      </c>
      <c r="AF51" s="116">
        <v>0</v>
      </c>
      <c r="AG51" s="116"/>
      <c r="AH51" s="116">
        <v>0</v>
      </c>
      <c r="AI51" s="116">
        <v>2018</v>
      </c>
      <c r="AJ51" s="10"/>
    </row>
    <row r="52" spans="1:36" s="8" customFormat="1" ht="24.75" customHeight="1" x14ac:dyDescent="0.25">
      <c r="A52" s="10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54"/>
      <c r="R52" s="60"/>
      <c r="S52" s="60"/>
      <c r="T52" s="60"/>
      <c r="U52" s="60"/>
      <c r="V52" s="60"/>
      <c r="W52" s="60"/>
      <c r="X52" s="60"/>
      <c r="Y52" s="60"/>
      <c r="Z52" s="70" t="s">
        <v>160</v>
      </c>
      <c r="AA52" s="50" t="s">
        <v>94</v>
      </c>
      <c r="AB52" s="51">
        <v>100</v>
      </c>
      <c r="AC52" s="116">
        <v>100</v>
      </c>
      <c r="AD52" s="116">
        <v>100</v>
      </c>
      <c r="AE52" s="116">
        <v>100</v>
      </c>
      <c r="AF52" s="116">
        <v>100</v>
      </c>
      <c r="AG52" s="116"/>
      <c r="AH52" s="116">
        <v>100</v>
      </c>
      <c r="AI52" s="116">
        <v>2018</v>
      </c>
      <c r="AJ52" s="10"/>
    </row>
    <row r="53" spans="1:36" s="8" customFormat="1" ht="38.25" x14ac:dyDescent="0.25">
      <c r="A53" s="10"/>
      <c r="B53" s="105">
        <v>5</v>
      </c>
      <c r="C53" s="105">
        <v>7</v>
      </c>
      <c r="D53" s="105">
        <v>5</v>
      </c>
      <c r="E53" s="105">
        <v>0</v>
      </c>
      <c r="F53" s="105">
        <v>7</v>
      </c>
      <c r="G53" s="105">
        <v>0</v>
      </c>
      <c r="H53" s="105">
        <v>1</v>
      </c>
      <c r="I53" s="105">
        <v>1</v>
      </c>
      <c r="J53" s="105">
        <v>2</v>
      </c>
      <c r="K53" s="105">
        <v>1</v>
      </c>
      <c r="L53" s="105">
        <v>2</v>
      </c>
      <c r="M53" s="105">
        <v>2</v>
      </c>
      <c r="N53" s="105">
        <v>0</v>
      </c>
      <c r="O53" s="105">
        <v>2</v>
      </c>
      <c r="P53" s="105"/>
      <c r="Q53" s="54"/>
      <c r="R53" s="60"/>
      <c r="S53" s="60"/>
      <c r="T53" s="60"/>
      <c r="U53" s="60"/>
      <c r="V53" s="60"/>
      <c r="W53" s="60"/>
      <c r="X53" s="60"/>
      <c r="Y53" s="60"/>
      <c r="Z53" s="71" t="s">
        <v>158</v>
      </c>
      <c r="AA53" s="50" t="s">
        <v>3</v>
      </c>
      <c r="AB53" s="51">
        <v>0</v>
      </c>
      <c r="AC53" s="116">
        <v>0</v>
      </c>
      <c r="AD53" s="116">
        <v>0</v>
      </c>
      <c r="AE53" s="116">
        <v>0</v>
      </c>
      <c r="AF53" s="116">
        <v>0</v>
      </c>
      <c r="AG53" s="116"/>
      <c r="AH53" s="116">
        <v>0</v>
      </c>
      <c r="AI53" s="116">
        <v>2018</v>
      </c>
      <c r="AJ53" s="10"/>
    </row>
    <row r="54" spans="1:36" s="8" customFormat="1" ht="25.5" x14ac:dyDescent="0.25">
      <c r="A54" s="10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54"/>
      <c r="R54" s="60"/>
      <c r="S54" s="60"/>
      <c r="T54" s="60"/>
      <c r="U54" s="60"/>
      <c r="V54" s="60"/>
      <c r="W54" s="60"/>
      <c r="X54" s="60"/>
      <c r="Y54" s="60"/>
      <c r="Z54" s="70" t="s">
        <v>159</v>
      </c>
      <c r="AA54" s="50" t="s">
        <v>94</v>
      </c>
      <c r="AB54" s="51">
        <v>100</v>
      </c>
      <c r="AC54" s="116">
        <v>100</v>
      </c>
      <c r="AD54" s="116">
        <v>100</v>
      </c>
      <c r="AE54" s="116">
        <v>100</v>
      </c>
      <c r="AF54" s="116">
        <v>100</v>
      </c>
      <c r="AG54" s="116"/>
      <c r="AH54" s="116">
        <v>100</v>
      </c>
      <c r="AI54" s="116">
        <v>2018</v>
      </c>
      <c r="AJ54" s="10"/>
    </row>
    <row r="55" spans="1:36" s="93" customFormat="1" ht="24" x14ac:dyDescent="0.25">
      <c r="A55" s="75"/>
      <c r="B55" s="106">
        <v>5</v>
      </c>
      <c r="C55" s="106">
        <v>7</v>
      </c>
      <c r="D55" s="106">
        <v>5</v>
      </c>
      <c r="E55" s="106">
        <v>0</v>
      </c>
      <c r="F55" s="106">
        <v>7</v>
      </c>
      <c r="G55" s="106">
        <v>0</v>
      </c>
      <c r="H55" s="106">
        <v>2</v>
      </c>
      <c r="I55" s="106">
        <v>1</v>
      </c>
      <c r="J55" s="106">
        <v>2</v>
      </c>
      <c r="K55" s="106">
        <v>2</v>
      </c>
      <c r="L55" s="106">
        <v>2</v>
      </c>
      <c r="M55" s="106">
        <v>0</v>
      </c>
      <c r="N55" s="106">
        <v>0</v>
      </c>
      <c r="O55" s="106">
        <v>0</v>
      </c>
      <c r="P55" s="106"/>
      <c r="Q55" s="78"/>
      <c r="R55" s="79"/>
      <c r="S55" s="79"/>
      <c r="T55" s="79"/>
      <c r="U55" s="79"/>
      <c r="V55" s="79"/>
      <c r="W55" s="79"/>
      <c r="X55" s="79"/>
      <c r="Y55" s="79"/>
      <c r="Z55" s="92" t="s">
        <v>98</v>
      </c>
      <c r="AA55" s="81" t="s">
        <v>110</v>
      </c>
      <c r="AB55" s="112">
        <v>116299.19</v>
      </c>
      <c r="AC55" s="112">
        <f>AC56</f>
        <v>102286</v>
      </c>
      <c r="AD55" s="112">
        <f>AD56</f>
        <v>100630</v>
      </c>
      <c r="AE55" s="112">
        <f>AE56</f>
        <v>98833</v>
      </c>
      <c r="AF55" s="112">
        <f>AF56</f>
        <v>98833</v>
      </c>
      <c r="AG55" s="112">
        <v>560236</v>
      </c>
      <c r="AH55" s="112">
        <f>SUM(AB55:AF55)</f>
        <v>516881.19</v>
      </c>
      <c r="AI55" s="112">
        <v>2018</v>
      </c>
      <c r="AJ55" s="75" t="s">
        <v>217</v>
      </c>
    </row>
    <row r="56" spans="1:36" s="90" customFormat="1" ht="24" x14ac:dyDescent="0.25">
      <c r="A56" s="83"/>
      <c r="B56" s="107">
        <v>5</v>
      </c>
      <c r="C56" s="107">
        <v>7</v>
      </c>
      <c r="D56" s="107">
        <v>5</v>
      </c>
      <c r="E56" s="107">
        <v>0</v>
      </c>
      <c r="F56" s="107">
        <v>7</v>
      </c>
      <c r="G56" s="107">
        <v>0</v>
      </c>
      <c r="H56" s="107">
        <v>2</v>
      </c>
      <c r="I56" s="107">
        <v>1</v>
      </c>
      <c r="J56" s="107">
        <v>2</v>
      </c>
      <c r="K56" s="107">
        <v>2</v>
      </c>
      <c r="L56" s="107">
        <v>2</v>
      </c>
      <c r="M56" s="107">
        <v>1</v>
      </c>
      <c r="N56" s="107">
        <v>0</v>
      </c>
      <c r="O56" s="107">
        <v>0</v>
      </c>
      <c r="P56" s="107"/>
      <c r="Q56" s="86"/>
      <c r="R56" s="87"/>
      <c r="S56" s="87"/>
      <c r="T56" s="87"/>
      <c r="U56" s="87"/>
      <c r="V56" s="87"/>
      <c r="W56" s="87"/>
      <c r="X56" s="87"/>
      <c r="Y56" s="87"/>
      <c r="Z56" s="94" t="s">
        <v>162</v>
      </c>
      <c r="AA56" s="89" t="s">
        <v>3</v>
      </c>
      <c r="AB56" s="132">
        <v>116299.19</v>
      </c>
      <c r="AC56" s="84">
        <f>AC62+AC68+AC72+AC74+AC76+AC77</f>
        <v>102286</v>
      </c>
      <c r="AD56" s="84">
        <f>AD62+AD68+AD72+AD74+AD76+AD77</f>
        <v>100630</v>
      </c>
      <c r="AE56" s="84">
        <f>AE62+AE68+AE72+AE74+AE76+AE77</f>
        <v>98833</v>
      </c>
      <c r="AF56" s="84">
        <f>AF62+AF68+AF72+AF74+AF76+AF77</f>
        <v>98833</v>
      </c>
      <c r="AG56" s="84">
        <v>560236</v>
      </c>
      <c r="AH56" s="84">
        <f>SUM(AB56:AF56)</f>
        <v>516881.19</v>
      </c>
      <c r="AI56" s="84">
        <v>2018</v>
      </c>
      <c r="AJ56" s="83"/>
    </row>
    <row r="57" spans="1:36" s="8" customFormat="1" ht="24" x14ac:dyDescent="0.25">
      <c r="A57" s="10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54"/>
      <c r="R57" s="60"/>
      <c r="S57" s="60"/>
      <c r="T57" s="60"/>
      <c r="U57" s="60"/>
      <c r="V57" s="60"/>
      <c r="W57" s="60"/>
      <c r="X57" s="60"/>
      <c r="Y57" s="60"/>
      <c r="Z57" s="51" t="s">
        <v>121</v>
      </c>
      <c r="AA57" s="50" t="s">
        <v>120</v>
      </c>
      <c r="AB57" s="103">
        <v>1512</v>
      </c>
      <c r="AC57" s="49">
        <v>1515</v>
      </c>
      <c r="AD57" s="49">
        <v>1520</v>
      </c>
      <c r="AE57" s="49">
        <v>1520</v>
      </c>
      <c r="AF57" s="49">
        <v>1520</v>
      </c>
      <c r="AG57" s="49"/>
      <c r="AH57" s="49">
        <v>1520</v>
      </c>
      <c r="AI57" s="116">
        <v>2018</v>
      </c>
      <c r="AJ57" s="10"/>
    </row>
    <row r="58" spans="1:36" s="8" customFormat="1" ht="24" x14ac:dyDescent="0.25">
      <c r="A58" s="10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54"/>
      <c r="R58" s="60"/>
      <c r="S58" s="60"/>
      <c r="T58" s="60"/>
      <c r="U58" s="60"/>
      <c r="V58" s="60"/>
      <c r="W58" s="60"/>
      <c r="X58" s="60"/>
      <c r="Y58" s="60"/>
      <c r="Z58" s="51" t="s">
        <v>101</v>
      </c>
      <c r="AA58" s="50" t="s">
        <v>94</v>
      </c>
      <c r="AB58" s="49">
        <v>44</v>
      </c>
      <c r="AC58" s="49">
        <v>54</v>
      </c>
      <c r="AD58" s="49">
        <v>64</v>
      </c>
      <c r="AE58" s="49">
        <v>72</v>
      </c>
      <c r="AF58" s="49">
        <v>82</v>
      </c>
      <c r="AG58" s="49"/>
      <c r="AH58" s="49">
        <v>82</v>
      </c>
      <c r="AI58" s="116">
        <v>2018</v>
      </c>
      <c r="AJ58" s="10"/>
    </row>
    <row r="59" spans="1:36" s="8" customFormat="1" ht="24" x14ac:dyDescent="0.25">
      <c r="A59" s="10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54"/>
      <c r="R59" s="60"/>
      <c r="S59" s="60"/>
      <c r="T59" s="60"/>
      <c r="U59" s="60"/>
      <c r="V59" s="60"/>
      <c r="W59" s="60"/>
      <c r="X59" s="60"/>
      <c r="Y59" s="60"/>
      <c r="Z59" s="51" t="s">
        <v>100</v>
      </c>
      <c r="AA59" s="50" t="s">
        <v>94</v>
      </c>
      <c r="AB59" s="49">
        <v>65</v>
      </c>
      <c r="AC59" s="49">
        <v>64</v>
      </c>
      <c r="AD59" s="49">
        <v>64</v>
      </c>
      <c r="AE59" s="49">
        <v>65</v>
      </c>
      <c r="AF59" s="49">
        <v>65</v>
      </c>
      <c r="AG59" s="49"/>
      <c r="AH59" s="49">
        <v>70</v>
      </c>
      <c r="AI59" s="116">
        <v>2018</v>
      </c>
      <c r="AJ59" s="10"/>
    </row>
    <row r="60" spans="1:36" s="8" customFormat="1" ht="26.25" x14ac:dyDescent="0.25">
      <c r="A60" s="10"/>
      <c r="B60" s="105">
        <v>5</v>
      </c>
      <c r="C60" s="105">
        <v>7</v>
      </c>
      <c r="D60" s="105">
        <v>5</v>
      </c>
      <c r="E60" s="105">
        <v>0</v>
      </c>
      <c r="F60" s="105">
        <v>7</v>
      </c>
      <c r="G60" s="105">
        <v>0</v>
      </c>
      <c r="H60" s="105">
        <v>2</v>
      </c>
      <c r="I60" s="105">
        <v>1</v>
      </c>
      <c r="J60" s="105">
        <v>2</v>
      </c>
      <c r="K60" s="105">
        <v>2</v>
      </c>
      <c r="L60" s="105">
        <v>2</v>
      </c>
      <c r="M60" s="105">
        <v>1</v>
      </c>
      <c r="N60" s="105">
        <v>0</v>
      </c>
      <c r="O60" s="105">
        <v>1</v>
      </c>
      <c r="P60" s="105"/>
      <c r="Q60" s="54"/>
      <c r="R60" s="60"/>
      <c r="S60" s="60"/>
      <c r="T60" s="60"/>
      <c r="U60" s="60"/>
      <c r="V60" s="60"/>
      <c r="W60" s="60"/>
      <c r="X60" s="60"/>
      <c r="Y60" s="60"/>
      <c r="Z60" s="72" t="s">
        <v>180</v>
      </c>
      <c r="AA60" s="50" t="s">
        <v>149</v>
      </c>
      <c r="AB60" s="49" t="s">
        <v>149</v>
      </c>
      <c r="AC60" s="49" t="s">
        <v>149</v>
      </c>
      <c r="AD60" s="49" t="s">
        <v>149</v>
      </c>
      <c r="AE60" s="49" t="s">
        <v>149</v>
      </c>
      <c r="AF60" s="49" t="s">
        <v>149</v>
      </c>
      <c r="AG60" s="49"/>
      <c r="AH60" s="49" t="s">
        <v>149</v>
      </c>
      <c r="AI60" s="116">
        <v>2018</v>
      </c>
      <c r="AJ60" s="10"/>
    </row>
    <row r="61" spans="1:36" s="8" customFormat="1" ht="25.5" x14ac:dyDescent="0.25">
      <c r="A61" s="10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54"/>
      <c r="R61" s="60"/>
      <c r="S61" s="60"/>
      <c r="T61" s="60"/>
      <c r="U61" s="60"/>
      <c r="V61" s="60"/>
      <c r="W61" s="60"/>
      <c r="X61" s="60"/>
      <c r="Y61" s="60"/>
      <c r="Z61" s="73" t="s">
        <v>181</v>
      </c>
      <c r="AA61" s="50" t="s">
        <v>94</v>
      </c>
      <c r="AB61" s="49">
        <v>97</v>
      </c>
      <c r="AC61" s="49">
        <v>97</v>
      </c>
      <c r="AD61" s="49">
        <v>97</v>
      </c>
      <c r="AE61" s="49">
        <v>98</v>
      </c>
      <c r="AF61" s="49">
        <v>98</v>
      </c>
      <c r="AG61" s="49"/>
      <c r="AH61" s="49">
        <v>98</v>
      </c>
      <c r="AI61" s="116">
        <v>2018</v>
      </c>
      <c r="AJ61" s="10"/>
    </row>
    <row r="62" spans="1:36" s="8" customFormat="1" x14ac:dyDescent="0.25">
      <c r="A62" s="10"/>
      <c r="B62" s="105">
        <v>5</v>
      </c>
      <c r="C62" s="105">
        <v>7</v>
      </c>
      <c r="D62" s="105">
        <v>5</v>
      </c>
      <c r="E62" s="105">
        <v>0</v>
      </c>
      <c r="F62" s="105">
        <v>7</v>
      </c>
      <c r="G62" s="105">
        <v>0</v>
      </c>
      <c r="H62" s="105">
        <v>2</v>
      </c>
      <c r="I62" s="105">
        <v>1</v>
      </c>
      <c r="J62" s="105">
        <v>2</v>
      </c>
      <c r="K62" s="105">
        <v>2</v>
      </c>
      <c r="L62" s="105">
        <v>2</v>
      </c>
      <c r="M62" s="105">
        <v>1</v>
      </c>
      <c r="N62" s="105">
        <v>0</v>
      </c>
      <c r="O62" s="105">
        <v>2</v>
      </c>
      <c r="P62" s="105"/>
      <c r="Q62" s="54"/>
      <c r="R62" s="60"/>
      <c r="S62" s="60"/>
      <c r="T62" s="60"/>
      <c r="U62" s="60"/>
      <c r="V62" s="60"/>
      <c r="W62" s="60"/>
      <c r="X62" s="60"/>
      <c r="Y62" s="60"/>
      <c r="Z62" s="52" t="s">
        <v>102</v>
      </c>
      <c r="AA62" s="50" t="s">
        <v>3</v>
      </c>
      <c r="AB62" s="49">
        <v>24537.525000000001</v>
      </c>
      <c r="AC62" s="49">
        <v>19761</v>
      </c>
      <c r="AD62" s="49">
        <v>18105</v>
      </c>
      <c r="AE62" s="49">
        <v>16308</v>
      </c>
      <c r="AF62" s="49">
        <v>16308</v>
      </c>
      <c r="AG62" s="49">
        <v>139266</v>
      </c>
      <c r="AH62" s="49">
        <f>SUM(AB62:AF62)</f>
        <v>95019.524999999994</v>
      </c>
      <c r="AI62" s="49">
        <v>2018</v>
      </c>
      <c r="AJ62" s="10"/>
    </row>
    <row r="63" spans="1:36" s="8" customFormat="1" ht="24" x14ac:dyDescent="0.25">
      <c r="A63" s="10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54"/>
      <c r="R63" s="60"/>
      <c r="S63" s="60"/>
      <c r="T63" s="60"/>
      <c r="U63" s="60"/>
      <c r="V63" s="60"/>
      <c r="W63" s="60"/>
      <c r="X63" s="60"/>
      <c r="Y63" s="60"/>
      <c r="Z63" s="51" t="s">
        <v>135</v>
      </c>
      <c r="AA63" s="50" t="s">
        <v>94</v>
      </c>
      <c r="AB63" s="49">
        <v>100</v>
      </c>
      <c r="AC63" s="49">
        <v>100</v>
      </c>
      <c r="AD63" s="49">
        <v>100</v>
      </c>
      <c r="AE63" s="49">
        <v>100</v>
      </c>
      <c r="AF63" s="49">
        <v>100</v>
      </c>
      <c r="AG63" s="49"/>
      <c r="AH63" s="49">
        <v>100</v>
      </c>
      <c r="AI63" s="116">
        <v>2018</v>
      </c>
      <c r="AJ63" s="10"/>
    </row>
    <row r="64" spans="1:36" s="8" customFormat="1" ht="24" x14ac:dyDescent="0.25">
      <c r="A64" s="10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54"/>
      <c r="R64" s="60"/>
      <c r="S64" s="60"/>
      <c r="T64" s="60"/>
      <c r="U64" s="60"/>
      <c r="V64" s="60"/>
      <c r="W64" s="60"/>
      <c r="X64" s="60"/>
      <c r="Y64" s="60"/>
      <c r="Z64" s="51" t="s">
        <v>136</v>
      </c>
      <c r="AA64" s="50" t="s">
        <v>94</v>
      </c>
      <c r="AB64" s="49">
        <v>97</v>
      </c>
      <c r="AC64" s="49">
        <v>97</v>
      </c>
      <c r="AD64" s="49">
        <v>98</v>
      </c>
      <c r="AE64" s="49">
        <v>98</v>
      </c>
      <c r="AF64" s="49">
        <v>98</v>
      </c>
      <c r="AG64" s="49"/>
      <c r="AH64" s="49">
        <v>98</v>
      </c>
      <c r="AI64" s="116">
        <v>2018</v>
      </c>
      <c r="AJ64" s="10"/>
    </row>
    <row r="65" spans="1:36" s="8" customFormat="1" ht="29.25" customHeight="1" x14ac:dyDescent="0.25">
      <c r="A65" s="10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54"/>
      <c r="R65" s="60"/>
      <c r="S65" s="60"/>
      <c r="T65" s="60"/>
      <c r="U65" s="60"/>
      <c r="V65" s="60"/>
      <c r="W65" s="60"/>
      <c r="X65" s="60"/>
      <c r="Y65" s="60"/>
      <c r="Z65" s="51" t="s">
        <v>126</v>
      </c>
      <c r="AA65" s="50" t="s">
        <v>94</v>
      </c>
      <c r="AB65" s="49">
        <v>50</v>
      </c>
      <c r="AC65" s="49">
        <v>50</v>
      </c>
      <c r="AD65" s="49">
        <v>50</v>
      </c>
      <c r="AE65" s="49">
        <v>50</v>
      </c>
      <c r="AF65" s="49">
        <v>100</v>
      </c>
      <c r="AG65" s="49"/>
      <c r="AH65" s="49">
        <v>100</v>
      </c>
      <c r="AI65" s="116">
        <v>2018</v>
      </c>
      <c r="AJ65" s="10"/>
    </row>
    <row r="66" spans="1:36" s="8" customFormat="1" ht="24" x14ac:dyDescent="0.25">
      <c r="A66" s="10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54"/>
      <c r="R66" s="60"/>
      <c r="S66" s="60"/>
      <c r="T66" s="60"/>
      <c r="U66" s="60"/>
      <c r="V66" s="60"/>
      <c r="W66" s="60"/>
      <c r="X66" s="60"/>
      <c r="Y66" s="60"/>
      <c r="Z66" s="51" t="s">
        <v>131</v>
      </c>
      <c r="AA66" s="50" t="s">
        <v>94</v>
      </c>
      <c r="AB66" s="49">
        <v>100</v>
      </c>
      <c r="AC66" s="49">
        <v>100</v>
      </c>
      <c r="AD66" s="49">
        <v>100</v>
      </c>
      <c r="AE66" s="49">
        <v>100</v>
      </c>
      <c r="AF66" s="49">
        <v>100</v>
      </c>
      <c r="AG66" s="49"/>
      <c r="AH66" s="49">
        <v>100</v>
      </c>
      <c r="AI66" s="116">
        <v>2018</v>
      </c>
      <c r="AJ66" s="10"/>
    </row>
    <row r="67" spans="1:36" s="8" customFormat="1" ht="24" x14ac:dyDescent="0.25">
      <c r="A67" s="10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54"/>
      <c r="R67" s="60"/>
      <c r="S67" s="60"/>
      <c r="T67" s="60"/>
      <c r="U67" s="60"/>
      <c r="V67" s="60"/>
      <c r="W67" s="60"/>
      <c r="X67" s="60"/>
      <c r="Y67" s="60"/>
      <c r="Z67" s="51" t="s">
        <v>125</v>
      </c>
      <c r="AA67" s="50" t="s">
        <v>120</v>
      </c>
      <c r="AB67" s="49">
        <v>9</v>
      </c>
      <c r="AC67" s="49">
        <v>9</v>
      </c>
      <c r="AD67" s="49">
        <v>9</v>
      </c>
      <c r="AE67" s="49">
        <v>9</v>
      </c>
      <c r="AF67" s="49">
        <v>9</v>
      </c>
      <c r="AG67" s="49"/>
      <c r="AH67" s="49">
        <v>9</v>
      </c>
      <c r="AI67" s="116">
        <v>2018</v>
      </c>
      <c r="AJ67" s="10"/>
    </row>
    <row r="68" spans="1:36" s="8" customFormat="1" ht="24" x14ac:dyDescent="0.25">
      <c r="A68" s="10"/>
      <c r="B68" s="105">
        <v>5</v>
      </c>
      <c r="C68" s="105">
        <v>7</v>
      </c>
      <c r="D68" s="105">
        <v>5</v>
      </c>
      <c r="E68" s="105">
        <v>0</v>
      </c>
      <c r="F68" s="105">
        <v>7</v>
      </c>
      <c r="G68" s="105">
        <v>0</v>
      </c>
      <c r="H68" s="105">
        <v>2</v>
      </c>
      <c r="I68" s="105">
        <v>1</v>
      </c>
      <c r="J68" s="105">
        <v>2</v>
      </c>
      <c r="K68" s="105">
        <v>2</v>
      </c>
      <c r="L68" s="105">
        <v>2</v>
      </c>
      <c r="M68" s="105">
        <v>1</v>
      </c>
      <c r="N68" s="105">
        <v>0</v>
      </c>
      <c r="O68" s="105">
        <v>3</v>
      </c>
      <c r="P68" s="105"/>
      <c r="Q68" s="54"/>
      <c r="R68" s="60"/>
      <c r="S68" s="60"/>
      <c r="T68" s="60"/>
      <c r="U68" s="60"/>
      <c r="V68" s="60"/>
      <c r="W68" s="60"/>
      <c r="X68" s="60"/>
      <c r="Y68" s="60"/>
      <c r="Z68" s="52" t="s">
        <v>194</v>
      </c>
      <c r="AA68" s="50" t="s">
        <v>103</v>
      </c>
      <c r="AB68" s="49">
        <v>2731.9279999999999</v>
      </c>
      <c r="AC68" s="49">
        <v>0</v>
      </c>
      <c r="AD68" s="49">
        <v>0</v>
      </c>
      <c r="AE68" s="49">
        <v>0</v>
      </c>
      <c r="AF68" s="49">
        <v>0</v>
      </c>
      <c r="AG68" s="49">
        <f>SUM(AB68:AF68)</f>
        <v>2731.9279999999999</v>
      </c>
      <c r="AH68" s="49">
        <f>SUM(AG68)</f>
        <v>2731.9279999999999</v>
      </c>
      <c r="AI68" s="116">
        <v>2018</v>
      </c>
      <c r="AJ68" s="10"/>
    </row>
    <row r="69" spans="1:36" s="8" customFormat="1" ht="24" x14ac:dyDescent="0.25">
      <c r="A69" s="10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54"/>
      <c r="R69" s="60"/>
      <c r="S69" s="60"/>
      <c r="T69" s="60"/>
      <c r="U69" s="60"/>
      <c r="V69" s="60"/>
      <c r="W69" s="60"/>
      <c r="X69" s="60"/>
      <c r="Y69" s="60"/>
      <c r="Z69" s="51" t="s">
        <v>122</v>
      </c>
      <c r="AA69" s="50" t="s">
        <v>94</v>
      </c>
      <c r="AB69" s="49">
        <v>100</v>
      </c>
      <c r="AC69" s="49">
        <v>100</v>
      </c>
      <c r="AD69" s="49">
        <v>100</v>
      </c>
      <c r="AE69" s="49">
        <v>100</v>
      </c>
      <c r="AF69" s="49">
        <v>100</v>
      </c>
      <c r="AG69" s="49"/>
      <c r="AH69" s="49">
        <v>100</v>
      </c>
      <c r="AI69" s="116">
        <v>2018</v>
      </c>
      <c r="AJ69" s="10"/>
    </row>
    <row r="70" spans="1:36" s="8" customFormat="1" ht="24" x14ac:dyDescent="0.25">
      <c r="A70" s="10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54"/>
      <c r="R70" s="60"/>
      <c r="S70" s="60"/>
      <c r="T70" s="60"/>
      <c r="U70" s="60"/>
      <c r="V70" s="60"/>
      <c r="W70" s="60"/>
      <c r="X70" s="60"/>
      <c r="Y70" s="60"/>
      <c r="Z70" s="51" t="s">
        <v>195</v>
      </c>
      <c r="AA70" s="50" t="s">
        <v>94</v>
      </c>
      <c r="AB70" s="49">
        <v>23</v>
      </c>
      <c r="AC70" s="49">
        <v>22</v>
      </c>
      <c r="AD70" s="49">
        <v>22</v>
      </c>
      <c r="AE70" s="49">
        <v>22</v>
      </c>
      <c r="AF70" s="49">
        <v>22</v>
      </c>
      <c r="AG70" s="49"/>
      <c r="AH70" s="49">
        <v>22</v>
      </c>
      <c r="AI70" s="116">
        <v>2018</v>
      </c>
      <c r="AJ70" s="10"/>
    </row>
    <row r="71" spans="1:36" s="8" customFormat="1" ht="24" x14ac:dyDescent="0.25">
      <c r="A71" s="10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54"/>
      <c r="R71" s="60"/>
      <c r="S71" s="60"/>
      <c r="T71" s="60"/>
      <c r="U71" s="60"/>
      <c r="V71" s="60"/>
      <c r="W71" s="60"/>
      <c r="X71" s="60"/>
      <c r="Y71" s="60"/>
      <c r="Z71" s="51" t="s">
        <v>123</v>
      </c>
      <c r="AA71" s="50" t="s">
        <v>94</v>
      </c>
      <c r="AB71" s="49">
        <v>0</v>
      </c>
      <c r="AC71" s="49">
        <v>0</v>
      </c>
      <c r="AD71" s="49">
        <v>0</v>
      </c>
      <c r="AE71" s="49">
        <v>0</v>
      </c>
      <c r="AF71" s="49">
        <v>0</v>
      </c>
      <c r="AG71" s="49"/>
      <c r="AH71" s="49">
        <v>0</v>
      </c>
      <c r="AI71" s="116">
        <v>2018</v>
      </c>
      <c r="AJ71" s="10"/>
    </row>
    <row r="72" spans="1:36" s="8" customFormat="1" ht="24" x14ac:dyDescent="0.25">
      <c r="A72" s="10"/>
      <c r="B72" s="105">
        <v>5</v>
      </c>
      <c r="C72" s="105">
        <v>7</v>
      </c>
      <c r="D72" s="105">
        <v>5</v>
      </c>
      <c r="E72" s="105">
        <v>0</v>
      </c>
      <c r="F72" s="105">
        <v>7</v>
      </c>
      <c r="G72" s="105">
        <v>0</v>
      </c>
      <c r="H72" s="105">
        <v>2</v>
      </c>
      <c r="I72" s="105">
        <v>1</v>
      </c>
      <c r="J72" s="105">
        <v>2</v>
      </c>
      <c r="K72" s="105">
        <v>2</v>
      </c>
      <c r="L72" s="105">
        <v>7</v>
      </c>
      <c r="M72" s="105">
        <v>2</v>
      </c>
      <c r="N72" s="105">
        <v>0</v>
      </c>
      <c r="O72" s="105">
        <v>1</v>
      </c>
      <c r="P72" s="105"/>
      <c r="Q72" s="54"/>
      <c r="R72" s="60"/>
      <c r="S72" s="60"/>
      <c r="T72" s="60"/>
      <c r="U72" s="60"/>
      <c r="V72" s="60"/>
      <c r="W72" s="60"/>
      <c r="X72" s="60"/>
      <c r="Y72" s="60"/>
      <c r="Z72" s="52" t="s">
        <v>197</v>
      </c>
      <c r="AA72" s="50" t="s">
        <v>110</v>
      </c>
      <c r="AB72" s="49">
        <v>1436</v>
      </c>
      <c r="AC72" s="49">
        <v>0</v>
      </c>
      <c r="AD72" s="49">
        <v>0</v>
      </c>
      <c r="AE72" s="49">
        <v>0</v>
      </c>
      <c r="AF72" s="49">
        <v>0</v>
      </c>
      <c r="AG72" s="49">
        <v>0</v>
      </c>
      <c r="AH72" s="49">
        <v>1436</v>
      </c>
      <c r="AI72" s="49">
        <v>2018</v>
      </c>
      <c r="AJ72" s="10"/>
    </row>
    <row r="73" spans="1:36" s="8" customFormat="1" ht="24" x14ac:dyDescent="0.25">
      <c r="A73" s="10"/>
      <c r="B73" s="49"/>
      <c r="C73" s="49"/>
      <c r="D73" s="49"/>
      <c r="E73" s="59"/>
      <c r="F73" s="59"/>
      <c r="G73" s="59"/>
      <c r="H73" s="59"/>
      <c r="I73" s="59"/>
      <c r="J73" s="54"/>
      <c r="K73" s="54"/>
      <c r="L73" s="54"/>
      <c r="M73" s="54"/>
      <c r="N73" s="54"/>
      <c r="O73" s="54"/>
      <c r="P73" s="54"/>
      <c r="Q73" s="54"/>
      <c r="R73" s="60"/>
      <c r="S73" s="60"/>
      <c r="T73" s="60"/>
      <c r="U73" s="60"/>
      <c r="V73" s="60"/>
      <c r="W73" s="60"/>
      <c r="X73" s="60"/>
      <c r="Y73" s="60"/>
      <c r="Z73" s="51" t="s">
        <v>196</v>
      </c>
      <c r="AA73" s="50" t="s">
        <v>94</v>
      </c>
      <c r="AB73" s="49">
        <v>100</v>
      </c>
      <c r="AC73" s="49">
        <v>100</v>
      </c>
      <c r="AD73" s="49">
        <v>100</v>
      </c>
      <c r="AE73" s="49">
        <v>100</v>
      </c>
      <c r="AF73" s="49">
        <v>100</v>
      </c>
      <c r="AG73" s="49"/>
      <c r="AH73" s="49">
        <v>100</v>
      </c>
      <c r="AI73" s="116">
        <v>2018</v>
      </c>
      <c r="AJ73" s="10"/>
    </row>
    <row r="74" spans="1:36" s="8" customFormat="1" ht="24" x14ac:dyDescent="0.25">
      <c r="A74" s="10"/>
      <c r="B74" s="105">
        <v>5</v>
      </c>
      <c r="C74" s="105">
        <v>7</v>
      </c>
      <c r="D74" s="105">
        <v>5</v>
      </c>
      <c r="E74" s="105">
        <v>0</v>
      </c>
      <c r="F74" s="105">
        <v>7</v>
      </c>
      <c r="G74" s="105">
        <v>0</v>
      </c>
      <c r="H74" s="105">
        <v>2</v>
      </c>
      <c r="I74" s="105">
        <v>1</v>
      </c>
      <c r="J74" s="105">
        <v>2</v>
      </c>
      <c r="K74" s="105">
        <v>2</v>
      </c>
      <c r="L74" s="105">
        <v>7</v>
      </c>
      <c r="M74" s="105">
        <v>2</v>
      </c>
      <c r="N74" s="105">
        <v>0</v>
      </c>
      <c r="O74" s="49">
        <v>4</v>
      </c>
      <c r="P74" s="54"/>
      <c r="Q74" s="54"/>
      <c r="R74" s="60"/>
      <c r="S74" s="60"/>
      <c r="T74" s="60"/>
      <c r="U74" s="60"/>
      <c r="V74" s="60"/>
      <c r="W74" s="60"/>
      <c r="X74" s="60"/>
      <c r="Y74" s="60"/>
      <c r="Z74" s="52" t="s">
        <v>215</v>
      </c>
      <c r="AA74" s="50" t="s">
        <v>110</v>
      </c>
      <c r="AB74" s="49">
        <v>921.9</v>
      </c>
      <c r="AC74" s="49">
        <v>0</v>
      </c>
      <c r="AD74" s="49">
        <v>0</v>
      </c>
      <c r="AE74" s="49">
        <v>0</v>
      </c>
      <c r="AF74" s="49">
        <v>0</v>
      </c>
      <c r="AG74" s="49">
        <v>0</v>
      </c>
      <c r="AH74" s="49">
        <f>SUM(AB74:AF74)</f>
        <v>921.9</v>
      </c>
      <c r="AI74" s="49">
        <v>2018</v>
      </c>
      <c r="AJ74" s="10"/>
    </row>
    <row r="75" spans="1:36" s="8" customFormat="1" ht="24" x14ac:dyDescent="0.25">
      <c r="A75" s="10"/>
      <c r="B75" s="49"/>
      <c r="C75" s="49"/>
      <c r="D75" s="49"/>
      <c r="E75" s="59"/>
      <c r="F75" s="59"/>
      <c r="G75" s="59"/>
      <c r="H75" s="59"/>
      <c r="I75" s="59"/>
      <c r="J75" s="54"/>
      <c r="K75" s="54"/>
      <c r="L75" s="54"/>
      <c r="M75" s="54"/>
      <c r="N75" s="54"/>
      <c r="O75" s="54"/>
      <c r="P75" s="54"/>
      <c r="Q75" s="54"/>
      <c r="R75" s="60"/>
      <c r="S75" s="60"/>
      <c r="T75" s="60"/>
      <c r="U75" s="60"/>
      <c r="V75" s="60"/>
      <c r="W75" s="60"/>
      <c r="X75" s="60"/>
      <c r="Y75" s="60"/>
      <c r="Z75" s="51" t="s">
        <v>124</v>
      </c>
      <c r="AA75" s="50" t="s">
        <v>94</v>
      </c>
      <c r="AB75" s="49">
        <v>23</v>
      </c>
      <c r="AC75" s="49">
        <v>23</v>
      </c>
      <c r="AD75" s="49">
        <v>23</v>
      </c>
      <c r="AE75" s="49">
        <v>23</v>
      </c>
      <c r="AF75" s="49">
        <v>23</v>
      </c>
      <c r="AG75" s="49"/>
      <c r="AH75" s="49">
        <v>23</v>
      </c>
      <c r="AI75" s="116">
        <v>2018</v>
      </c>
      <c r="AJ75" s="10"/>
    </row>
    <row r="76" spans="1:36" s="8" customFormat="1" ht="24" x14ac:dyDescent="0.25">
      <c r="A76" s="10"/>
      <c r="B76" s="105">
        <v>5</v>
      </c>
      <c r="C76" s="105">
        <v>7</v>
      </c>
      <c r="D76" s="105">
        <v>5</v>
      </c>
      <c r="E76" s="105">
        <v>0</v>
      </c>
      <c r="F76" s="105">
        <v>7</v>
      </c>
      <c r="G76" s="105">
        <v>0</v>
      </c>
      <c r="H76" s="105">
        <v>2</v>
      </c>
      <c r="I76" s="105">
        <v>1</v>
      </c>
      <c r="J76" s="105">
        <v>2</v>
      </c>
      <c r="K76" s="105">
        <v>2</v>
      </c>
      <c r="L76" s="49">
        <v>7</v>
      </c>
      <c r="M76" s="49">
        <v>6</v>
      </c>
      <c r="N76" s="49">
        <v>0</v>
      </c>
      <c r="O76" s="49">
        <v>2</v>
      </c>
      <c r="P76" s="54"/>
      <c r="Q76" s="54"/>
      <c r="R76" s="60"/>
      <c r="S76" s="60"/>
      <c r="T76" s="60"/>
      <c r="U76" s="60"/>
      <c r="V76" s="60"/>
      <c r="W76" s="60"/>
      <c r="X76" s="60"/>
      <c r="Y76" s="60"/>
      <c r="Z76" s="52" t="s">
        <v>198</v>
      </c>
      <c r="AA76" s="50" t="s">
        <v>3</v>
      </c>
      <c r="AB76" s="49">
        <v>85124.7</v>
      </c>
      <c r="AC76" s="49">
        <v>82525</v>
      </c>
      <c r="AD76" s="49">
        <v>82525</v>
      </c>
      <c r="AE76" s="49">
        <v>82525</v>
      </c>
      <c r="AF76" s="49">
        <v>82525</v>
      </c>
      <c r="AG76" s="49">
        <v>420970</v>
      </c>
      <c r="AH76" s="49">
        <f>SUM(AB76:AF76)</f>
        <v>415224.7</v>
      </c>
      <c r="AI76" s="49">
        <v>2018</v>
      </c>
      <c r="AJ76" s="10"/>
    </row>
    <row r="77" spans="1:36" s="8" customFormat="1" ht="36" x14ac:dyDescent="0.25">
      <c r="A77" s="10"/>
      <c r="B77" s="105">
        <v>5</v>
      </c>
      <c r="C77" s="105">
        <v>7</v>
      </c>
      <c r="D77" s="105">
        <v>5</v>
      </c>
      <c r="E77" s="111">
        <v>0</v>
      </c>
      <c r="F77" s="111">
        <v>7</v>
      </c>
      <c r="G77" s="111">
        <v>0</v>
      </c>
      <c r="H77" s="111">
        <v>2</v>
      </c>
      <c r="I77" s="111">
        <v>1</v>
      </c>
      <c r="J77" s="105">
        <v>2</v>
      </c>
      <c r="K77" s="105">
        <v>2</v>
      </c>
      <c r="L77" s="49">
        <v>7</v>
      </c>
      <c r="M77" s="49">
        <v>4</v>
      </c>
      <c r="N77" s="49">
        <v>0</v>
      </c>
      <c r="O77" s="49">
        <v>2</v>
      </c>
      <c r="P77" s="54"/>
      <c r="Q77" s="54"/>
      <c r="R77" s="60"/>
      <c r="S77" s="60"/>
      <c r="T77" s="60"/>
      <c r="U77" s="60"/>
      <c r="V77" s="60"/>
      <c r="W77" s="60"/>
      <c r="X77" s="60"/>
      <c r="Y77" s="60"/>
      <c r="Z77" s="52" t="s">
        <v>219</v>
      </c>
      <c r="AA77" s="50" t="s">
        <v>3</v>
      </c>
      <c r="AB77" s="49">
        <v>637.1</v>
      </c>
      <c r="AC77" s="49">
        <v>0</v>
      </c>
      <c r="AD77" s="49">
        <v>0</v>
      </c>
      <c r="AE77" s="49">
        <v>0</v>
      </c>
      <c r="AF77" s="49">
        <v>0</v>
      </c>
      <c r="AG77" s="49">
        <v>0</v>
      </c>
      <c r="AH77" s="49">
        <v>637.1</v>
      </c>
      <c r="AI77" s="49">
        <v>2014</v>
      </c>
      <c r="AJ77" s="10"/>
    </row>
    <row r="78" spans="1:36" s="8" customFormat="1" ht="27.75" customHeight="1" x14ac:dyDescent="0.25">
      <c r="A78" s="10"/>
      <c r="B78" s="105"/>
      <c r="C78" s="105"/>
      <c r="D78" s="105"/>
      <c r="E78" s="111"/>
      <c r="F78" s="111"/>
      <c r="G78" s="111"/>
      <c r="H78" s="111"/>
      <c r="I78" s="111"/>
      <c r="J78" s="105"/>
      <c r="K78" s="105"/>
      <c r="L78" s="49"/>
      <c r="M78" s="49"/>
      <c r="N78" s="49"/>
      <c r="O78" s="49"/>
      <c r="P78" s="54"/>
      <c r="Q78" s="54"/>
      <c r="R78" s="60"/>
      <c r="S78" s="60"/>
      <c r="T78" s="60"/>
      <c r="U78" s="60"/>
      <c r="V78" s="60"/>
      <c r="W78" s="60"/>
      <c r="X78" s="60"/>
      <c r="Y78" s="60"/>
      <c r="Z78" s="52" t="s">
        <v>225</v>
      </c>
      <c r="AA78" s="50" t="s">
        <v>3</v>
      </c>
      <c r="AB78" s="49">
        <v>609.93399999999997</v>
      </c>
      <c r="AC78" s="49">
        <v>0</v>
      </c>
      <c r="AD78" s="49">
        <v>0</v>
      </c>
      <c r="AE78" s="49">
        <v>0</v>
      </c>
      <c r="AF78" s="49">
        <v>0</v>
      </c>
      <c r="AG78" s="49">
        <v>0</v>
      </c>
      <c r="AH78" s="49">
        <v>609.93399999999997</v>
      </c>
      <c r="AI78" s="49">
        <v>2014</v>
      </c>
      <c r="AJ78" s="10"/>
    </row>
    <row r="79" spans="1:36" s="8" customFormat="1" ht="36" x14ac:dyDescent="0.25">
      <c r="A79" s="10"/>
      <c r="B79" s="105"/>
      <c r="C79" s="105"/>
      <c r="D79" s="105"/>
      <c r="E79" s="111"/>
      <c r="F79" s="111"/>
      <c r="G79" s="111"/>
      <c r="H79" s="111"/>
      <c r="I79" s="111"/>
      <c r="J79" s="105"/>
      <c r="K79" s="105"/>
      <c r="L79" s="49"/>
      <c r="M79" s="49"/>
      <c r="N79" s="49"/>
      <c r="O79" s="49"/>
      <c r="P79" s="54"/>
      <c r="Q79" s="54"/>
      <c r="R79" s="60"/>
      <c r="S79" s="60"/>
      <c r="T79" s="60"/>
      <c r="U79" s="60"/>
      <c r="V79" s="60"/>
      <c r="W79" s="60"/>
      <c r="X79" s="60"/>
      <c r="Y79" s="60"/>
      <c r="Z79" s="52" t="s">
        <v>226</v>
      </c>
      <c r="AA79" s="50" t="s">
        <v>3</v>
      </c>
      <c r="AB79" s="49">
        <v>38.700000000000003</v>
      </c>
      <c r="AC79" s="49">
        <v>0</v>
      </c>
      <c r="AD79" s="49">
        <v>0</v>
      </c>
      <c r="AE79" s="49">
        <v>0</v>
      </c>
      <c r="AF79" s="49">
        <v>0</v>
      </c>
      <c r="AG79" s="49"/>
      <c r="AH79" s="49">
        <v>38.700000000000003</v>
      </c>
      <c r="AI79" s="49">
        <v>2014</v>
      </c>
      <c r="AJ79" s="10"/>
    </row>
    <row r="80" spans="1:36" s="8" customFormat="1" ht="36" x14ac:dyDescent="0.25">
      <c r="A80" s="10"/>
      <c r="B80" s="105"/>
      <c r="C80" s="105"/>
      <c r="D80" s="105"/>
      <c r="E80" s="111"/>
      <c r="F80" s="111"/>
      <c r="G80" s="111"/>
      <c r="H80" s="111"/>
      <c r="I80" s="111"/>
      <c r="J80" s="105"/>
      <c r="K80" s="105"/>
      <c r="L80" s="49"/>
      <c r="M80" s="49"/>
      <c r="N80" s="49"/>
      <c r="O80" s="49"/>
      <c r="P80" s="54"/>
      <c r="Q80" s="54"/>
      <c r="R80" s="60"/>
      <c r="S80" s="60"/>
      <c r="T80" s="60"/>
      <c r="U80" s="60"/>
      <c r="V80" s="60"/>
      <c r="W80" s="60"/>
      <c r="X80" s="60"/>
      <c r="Y80" s="60"/>
      <c r="Z80" s="52" t="s">
        <v>227</v>
      </c>
      <c r="AA80" s="50" t="s">
        <v>3</v>
      </c>
      <c r="AB80" s="49">
        <v>261.39999999999998</v>
      </c>
      <c r="AC80" s="49">
        <v>0</v>
      </c>
      <c r="AD80" s="49">
        <v>0</v>
      </c>
      <c r="AE80" s="49">
        <v>0</v>
      </c>
      <c r="AF80" s="49">
        <v>0</v>
      </c>
      <c r="AG80" s="49"/>
      <c r="AH80" s="49">
        <v>261.39999999999998</v>
      </c>
      <c r="AI80" s="49">
        <v>2014</v>
      </c>
      <c r="AJ80" s="10"/>
    </row>
    <row r="81" spans="1:36" s="90" customFormat="1" ht="24" x14ac:dyDescent="0.25">
      <c r="A81" s="83"/>
      <c r="B81" s="84">
        <v>5</v>
      </c>
      <c r="C81" s="84">
        <v>7</v>
      </c>
      <c r="D81" s="84">
        <v>5</v>
      </c>
      <c r="E81" s="85">
        <v>0</v>
      </c>
      <c r="F81" s="85">
        <v>7</v>
      </c>
      <c r="G81" s="85">
        <v>0</v>
      </c>
      <c r="H81" s="85">
        <v>2</v>
      </c>
      <c r="I81" s="85">
        <v>1</v>
      </c>
      <c r="J81" s="84">
        <v>2</v>
      </c>
      <c r="K81" s="84">
        <v>2</v>
      </c>
      <c r="L81" s="84">
        <v>2</v>
      </c>
      <c r="M81" s="84">
        <v>2</v>
      </c>
      <c r="N81" s="84">
        <v>0</v>
      </c>
      <c r="O81" s="84">
        <v>0</v>
      </c>
      <c r="P81" s="86"/>
      <c r="Q81" s="86"/>
      <c r="R81" s="87"/>
      <c r="S81" s="87"/>
      <c r="T81" s="87"/>
      <c r="U81" s="87"/>
      <c r="V81" s="87"/>
      <c r="W81" s="87"/>
      <c r="X81" s="87"/>
      <c r="Y81" s="87"/>
      <c r="Z81" s="94" t="s">
        <v>163</v>
      </c>
      <c r="AA81" s="127" t="s">
        <v>110</v>
      </c>
      <c r="AB81" s="126">
        <v>0</v>
      </c>
      <c r="AC81" s="84">
        <v>0</v>
      </c>
      <c r="AD81" s="84">
        <v>0</v>
      </c>
      <c r="AE81" s="84">
        <v>0</v>
      </c>
      <c r="AF81" s="84">
        <v>0</v>
      </c>
      <c r="AG81" s="84">
        <v>0</v>
      </c>
      <c r="AH81" s="84">
        <v>0</v>
      </c>
      <c r="AI81" s="84">
        <v>2018</v>
      </c>
      <c r="AJ81" s="83"/>
    </row>
    <row r="82" spans="1:36" s="8" customFormat="1" ht="24" x14ac:dyDescent="0.25">
      <c r="A82" s="10"/>
      <c r="B82" s="103">
        <v>5</v>
      </c>
      <c r="C82" s="103">
        <v>7</v>
      </c>
      <c r="D82" s="103">
        <v>5</v>
      </c>
      <c r="E82" s="104">
        <v>0</v>
      </c>
      <c r="F82" s="104">
        <v>7</v>
      </c>
      <c r="G82" s="104">
        <v>0</v>
      </c>
      <c r="H82" s="104">
        <v>2</v>
      </c>
      <c r="I82" s="104">
        <v>1</v>
      </c>
      <c r="J82" s="103">
        <v>2</v>
      </c>
      <c r="K82" s="103">
        <v>2</v>
      </c>
      <c r="L82" s="103">
        <v>2</v>
      </c>
      <c r="M82" s="103">
        <v>2</v>
      </c>
      <c r="N82" s="103">
        <v>0</v>
      </c>
      <c r="O82" s="49">
        <v>1</v>
      </c>
      <c r="P82" s="54"/>
      <c r="Q82" s="54"/>
      <c r="R82" s="60"/>
      <c r="S82" s="60"/>
      <c r="T82" s="60"/>
      <c r="U82" s="60"/>
      <c r="V82" s="60"/>
      <c r="W82" s="60"/>
      <c r="X82" s="60"/>
      <c r="Y82" s="60"/>
      <c r="Z82" s="52" t="s">
        <v>199</v>
      </c>
      <c r="AA82" s="50" t="s">
        <v>110</v>
      </c>
      <c r="AB82" s="49">
        <v>0</v>
      </c>
      <c r="AC82" s="49">
        <v>0</v>
      </c>
      <c r="AD82" s="49">
        <v>0</v>
      </c>
      <c r="AE82" s="49">
        <v>0</v>
      </c>
      <c r="AF82" s="49">
        <v>0</v>
      </c>
      <c r="AG82" s="49">
        <v>0</v>
      </c>
      <c r="AH82" s="49">
        <v>0</v>
      </c>
      <c r="AI82" s="49">
        <v>2018</v>
      </c>
      <c r="AJ82" s="10"/>
    </row>
    <row r="83" spans="1:36" s="8" customFormat="1" ht="24" x14ac:dyDescent="0.25">
      <c r="A83" s="10"/>
      <c r="B83" s="49"/>
      <c r="C83" s="49"/>
      <c r="D83" s="49"/>
      <c r="E83" s="59"/>
      <c r="F83" s="59"/>
      <c r="G83" s="59"/>
      <c r="H83" s="59"/>
      <c r="I83" s="59"/>
      <c r="J83" s="49"/>
      <c r="K83" s="49"/>
      <c r="L83" s="49"/>
      <c r="M83" s="49"/>
      <c r="N83" s="49"/>
      <c r="O83" s="49"/>
      <c r="P83" s="54"/>
      <c r="Q83" s="54"/>
      <c r="R83" s="60"/>
      <c r="S83" s="60"/>
      <c r="T83" s="60"/>
      <c r="U83" s="60"/>
      <c r="V83" s="60"/>
      <c r="W83" s="60"/>
      <c r="X83" s="60"/>
      <c r="Y83" s="60"/>
      <c r="Z83" s="51" t="s">
        <v>184</v>
      </c>
      <c r="AA83" s="50" t="s">
        <v>94</v>
      </c>
      <c r="AB83" s="49">
        <v>4</v>
      </c>
      <c r="AC83" s="49">
        <v>5</v>
      </c>
      <c r="AD83" s="49">
        <v>5</v>
      </c>
      <c r="AE83" s="49">
        <v>5</v>
      </c>
      <c r="AF83" s="49">
        <v>6</v>
      </c>
      <c r="AG83" s="49"/>
      <c r="AH83" s="49"/>
      <c r="AI83" s="116">
        <v>2018</v>
      </c>
      <c r="AJ83" s="10"/>
    </row>
    <row r="84" spans="1:36" s="90" customFormat="1" ht="25.5" x14ac:dyDescent="0.25">
      <c r="A84" s="83"/>
      <c r="B84" s="84">
        <v>5</v>
      </c>
      <c r="C84" s="84">
        <v>7</v>
      </c>
      <c r="D84" s="84">
        <v>5</v>
      </c>
      <c r="E84" s="85">
        <v>0</v>
      </c>
      <c r="F84" s="85">
        <v>7</v>
      </c>
      <c r="G84" s="85">
        <v>0</v>
      </c>
      <c r="H84" s="85">
        <v>2</v>
      </c>
      <c r="I84" s="85">
        <v>1</v>
      </c>
      <c r="J84" s="84">
        <v>2</v>
      </c>
      <c r="K84" s="84">
        <v>2</v>
      </c>
      <c r="L84" s="84">
        <v>2</v>
      </c>
      <c r="M84" s="84">
        <v>3</v>
      </c>
      <c r="N84" s="84">
        <v>0</v>
      </c>
      <c r="O84" s="84">
        <v>0</v>
      </c>
      <c r="P84" s="86"/>
      <c r="Q84" s="86"/>
      <c r="R84" s="87"/>
      <c r="S84" s="87"/>
      <c r="T84" s="87"/>
      <c r="U84" s="87"/>
      <c r="V84" s="87"/>
      <c r="W84" s="87"/>
      <c r="X84" s="87"/>
      <c r="Y84" s="87"/>
      <c r="Z84" s="95" t="s">
        <v>164</v>
      </c>
      <c r="AA84" s="89" t="s">
        <v>110</v>
      </c>
      <c r="AB84" s="126">
        <v>0</v>
      </c>
      <c r="AC84" s="84">
        <v>0</v>
      </c>
      <c r="AD84" s="84">
        <v>0</v>
      </c>
      <c r="AE84" s="84">
        <v>0</v>
      </c>
      <c r="AF84" s="84">
        <v>0</v>
      </c>
      <c r="AG84" s="84">
        <v>0</v>
      </c>
      <c r="AH84" s="84">
        <v>0</v>
      </c>
      <c r="AI84" s="84">
        <v>2018</v>
      </c>
      <c r="AJ84" s="83"/>
    </row>
    <row r="85" spans="1:36" s="8" customFormat="1" ht="38.25" x14ac:dyDescent="0.25">
      <c r="A85" s="10"/>
      <c r="B85" s="49"/>
      <c r="C85" s="49"/>
      <c r="D85" s="49"/>
      <c r="E85" s="59"/>
      <c r="F85" s="59"/>
      <c r="G85" s="59"/>
      <c r="H85" s="59"/>
      <c r="I85" s="59"/>
      <c r="J85" s="54"/>
      <c r="K85" s="54"/>
      <c r="L85" s="54"/>
      <c r="M85" s="54"/>
      <c r="N85" s="54"/>
      <c r="O85" s="54"/>
      <c r="P85" s="54"/>
      <c r="Q85" s="54"/>
      <c r="R85" s="60"/>
      <c r="S85" s="60"/>
      <c r="T85" s="60"/>
      <c r="U85" s="60"/>
      <c r="V85" s="60"/>
      <c r="W85" s="60"/>
      <c r="X85" s="60"/>
      <c r="Y85" s="60"/>
      <c r="Z85" s="70" t="s">
        <v>192</v>
      </c>
      <c r="AA85" s="50" t="s">
        <v>94</v>
      </c>
      <c r="AB85" s="103">
        <v>4</v>
      </c>
      <c r="AC85" s="49">
        <v>4</v>
      </c>
      <c r="AD85" s="49">
        <v>4</v>
      </c>
      <c r="AE85" s="49">
        <v>4</v>
      </c>
      <c r="AF85" s="49">
        <v>4</v>
      </c>
      <c r="AG85" s="49"/>
      <c r="AH85" s="49">
        <v>4</v>
      </c>
      <c r="AI85" s="116">
        <v>2018</v>
      </c>
      <c r="AJ85" s="10"/>
    </row>
    <row r="86" spans="1:36" s="8" customFormat="1" ht="38.25" x14ac:dyDescent="0.25">
      <c r="A86" s="10"/>
      <c r="B86" s="49"/>
      <c r="C86" s="49"/>
      <c r="D86" s="49"/>
      <c r="E86" s="59"/>
      <c r="F86" s="59"/>
      <c r="G86" s="59"/>
      <c r="H86" s="59"/>
      <c r="I86" s="59"/>
      <c r="J86" s="54"/>
      <c r="K86" s="54"/>
      <c r="L86" s="54"/>
      <c r="M86" s="54"/>
      <c r="N86" s="54"/>
      <c r="O86" s="54"/>
      <c r="P86" s="54"/>
      <c r="Q86" s="54"/>
      <c r="R86" s="60"/>
      <c r="S86" s="60"/>
      <c r="T86" s="60"/>
      <c r="U86" s="60"/>
      <c r="V86" s="60"/>
      <c r="W86" s="60"/>
      <c r="X86" s="60"/>
      <c r="Y86" s="60"/>
      <c r="Z86" s="70" t="s">
        <v>165</v>
      </c>
      <c r="AA86" s="50" t="s">
        <v>94</v>
      </c>
      <c r="AB86" s="49">
        <v>1</v>
      </c>
      <c r="AC86" s="49">
        <v>1</v>
      </c>
      <c r="AD86" s="49">
        <v>1</v>
      </c>
      <c r="AE86" s="49">
        <v>1</v>
      </c>
      <c r="AF86" s="49">
        <v>1</v>
      </c>
      <c r="AG86" s="49"/>
      <c r="AH86" s="49">
        <v>1</v>
      </c>
      <c r="AI86" s="116">
        <v>2018</v>
      </c>
      <c r="AJ86" s="10"/>
    </row>
    <row r="87" spans="1:36" s="8" customFormat="1" ht="25.5" x14ac:dyDescent="0.25">
      <c r="A87" s="10"/>
      <c r="B87" s="49"/>
      <c r="C87" s="49"/>
      <c r="D87" s="49"/>
      <c r="E87" s="59"/>
      <c r="F87" s="59"/>
      <c r="G87" s="59"/>
      <c r="H87" s="59"/>
      <c r="I87" s="59"/>
      <c r="J87" s="54"/>
      <c r="K87" s="54"/>
      <c r="L87" s="54"/>
      <c r="M87" s="54"/>
      <c r="N87" s="54"/>
      <c r="O87" s="54"/>
      <c r="P87" s="54"/>
      <c r="Q87" s="54"/>
      <c r="R87" s="60"/>
      <c r="S87" s="60"/>
      <c r="T87" s="60"/>
      <c r="U87" s="60"/>
      <c r="V87" s="60"/>
      <c r="W87" s="60"/>
      <c r="X87" s="60"/>
      <c r="Y87" s="60"/>
      <c r="Z87" s="70" t="s">
        <v>166</v>
      </c>
      <c r="AA87" s="50" t="s">
        <v>94</v>
      </c>
      <c r="AB87" s="49">
        <v>47</v>
      </c>
      <c r="AC87" s="49">
        <v>47</v>
      </c>
      <c r="AD87" s="49">
        <v>47</v>
      </c>
      <c r="AE87" s="49">
        <v>47</v>
      </c>
      <c r="AF87" s="49">
        <v>47</v>
      </c>
      <c r="AG87" s="49"/>
      <c r="AH87" s="49">
        <v>47</v>
      </c>
      <c r="AI87" s="116">
        <v>2018</v>
      </c>
      <c r="AJ87" s="10"/>
    </row>
    <row r="88" spans="1:36" s="8" customFormat="1" ht="38.25" x14ac:dyDescent="0.25">
      <c r="A88" s="10"/>
      <c r="B88" s="49"/>
      <c r="C88" s="49"/>
      <c r="D88" s="49"/>
      <c r="E88" s="59"/>
      <c r="F88" s="59"/>
      <c r="G88" s="59"/>
      <c r="H88" s="59"/>
      <c r="I88" s="59"/>
      <c r="J88" s="54"/>
      <c r="K88" s="54"/>
      <c r="L88" s="54"/>
      <c r="M88" s="54"/>
      <c r="N88" s="54"/>
      <c r="O88" s="54"/>
      <c r="P88" s="54"/>
      <c r="Q88" s="54"/>
      <c r="R88" s="60"/>
      <c r="S88" s="60"/>
      <c r="T88" s="60"/>
      <c r="U88" s="60"/>
      <c r="V88" s="60"/>
      <c r="W88" s="60"/>
      <c r="X88" s="60"/>
      <c r="Y88" s="60"/>
      <c r="Z88" s="70" t="s">
        <v>167</v>
      </c>
      <c r="AA88" s="50" t="s">
        <v>94</v>
      </c>
      <c r="AB88" s="103">
        <v>8</v>
      </c>
      <c r="AC88" s="49">
        <v>8</v>
      </c>
      <c r="AD88" s="49">
        <v>8</v>
      </c>
      <c r="AE88" s="49">
        <v>8</v>
      </c>
      <c r="AF88" s="49">
        <v>8</v>
      </c>
      <c r="AG88" s="49"/>
      <c r="AH88" s="49">
        <v>8</v>
      </c>
      <c r="AI88" s="116">
        <v>2018</v>
      </c>
      <c r="AJ88" s="10"/>
    </row>
    <row r="89" spans="1:36" s="8" customFormat="1" ht="33" customHeight="1" x14ac:dyDescent="0.25">
      <c r="A89" s="10"/>
      <c r="B89" s="103">
        <v>5</v>
      </c>
      <c r="C89" s="103">
        <v>7</v>
      </c>
      <c r="D89" s="103">
        <v>5</v>
      </c>
      <c r="E89" s="104">
        <v>0</v>
      </c>
      <c r="F89" s="104">
        <v>7</v>
      </c>
      <c r="G89" s="104">
        <v>0</v>
      </c>
      <c r="H89" s="104">
        <v>2</v>
      </c>
      <c r="I89" s="104">
        <v>1</v>
      </c>
      <c r="J89" s="103">
        <v>2</v>
      </c>
      <c r="K89" s="103">
        <v>2</v>
      </c>
      <c r="L89" s="103">
        <v>2</v>
      </c>
      <c r="M89" s="103">
        <v>3</v>
      </c>
      <c r="N89" s="103">
        <v>0</v>
      </c>
      <c r="O89" s="49">
        <v>1</v>
      </c>
      <c r="P89" s="54"/>
      <c r="Q89" s="54"/>
      <c r="R89" s="60"/>
      <c r="S89" s="60"/>
      <c r="T89" s="60"/>
      <c r="U89" s="60"/>
      <c r="V89" s="60"/>
      <c r="W89" s="60"/>
      <c r="X89" s="60"/>
      <c r="Y89" s="60"/>
      <c r="Z89" s="109" t="s">
        <v>212</v>
      </c>
      <c r="AA89" s="50" t="s">
        <v>203</v>
      </c>
      <c r="AB89" s="49" t="s">
        <v>149</v>
      </c>
      <c r="AC89" s="49" t="s">
        <v>149</v>
      </c>
      <c r="AD89" s="49" t="s">
        <v>149</v>
      </c>
      <c r="AE89" s="49" t="s">
        <v>149</v>
      </c>
      <c r="AF89" s="49" t="s">
        <v>149</v>
      </c>
      <c r="AG89" s="49"/>
      <c r="AH89" s="49" t="s">
        <v>149</v>
      </c>
      <c r="AI89" s="116">
        <v>2018</v>
      </c>
      <c r="AJ89" s="10"/>
    </row>
    <row r="90" spans="1:36" s="8" customFormat="1" ht="23.25" customHeight="1" x14ac:dyDescent="0.25">
      <c r="A90" s="10"/>
      <c r="B90" s="49"/>
      <c r="C90" s="49"/>
      <c r="D90" s="49"/>
      <c r="E90" s="59"/>
      <c r="F90" s="59"/>
      <c r="G90" s="59"/>
      <c r="H90" s="59"/>
      <c r="I90" s="59"/>
      <c r="J90" s="54"/>
      <c r="K90" s="54"/>
      <c r="L90" s="54"/>
      <c r="M90" s="54"/>
      <c r="N90" s="54"/>
      <c r="O90" s="54"/>
      <c r="P90" s="54"/>
      <c r="Q90" s="54"/>
      <c r="R90" s="60"/>
      <c r="S90" s="60"/>
      <c r="T90" s="60"/>
      <c r="U90" s="60"/>
      <c r="V90" s="60"/>
      <c r="W90" s="60"/>
      <c r="X90" s="60"/>
      <c r="Y90" s="60"/>
      <c r="Z90" s="51" t="s">
        <v>168</v>
      </c>
      <c r="AA90" s="50" t="s">
        <v>94</v>
      </c>
      <c r="AB90" s="49">
        <v>100</v>
      </c>
      <c r="AC90" s="49">
        <v>100</v>
      </c>
      <c r="AD90" s="49">
        <v>100</v>
      </c>
      <c r="AE90" s="49">
        <v>100</v>
      </c>
      <c r="AF90" s="49">
        <v>100</v>
      </c>
      <c r="AG90" s="49"/>
      <c r="AH90" s="49">
        <v>100</v>
      </c>
      <c r="AI90" s="116">
        <v>2018</v>
      </c>
      <c r="AJ90" s="10"/>
    </row>
    <row r="91" spans="1:36" s="8" customFormat="1" ht="25.5" x14ac:dyDescent="0.25">
      <c r="A91" s="10"/>
      <c r="B91" s="103">
        <v>5</v>
      </c>
      <c r="C91" s="103">
        <v>7</v>
      </c>
      <c r="D91" s="103">
        <v>5</v>
      </c>
      <c r="E91" s="104">
        <v>0</v>
      </c>
      <c r="F91" s="104">
        <v>7</v>
      </c>
      <c r="G91" s="104">
        <v>0</v>
      </c>
      <c r="H91" s="104">
        <v>2</v>
      </c>
      <c r="I91" s="104">
        <v>1</v>
      </c>
      <c r="J91" s="103">
        <v>2</v>
      </c>
      <c r="K91" s="103">
        <v>2</v>
      </c>
      <c r="L91" s="103">
        <v>2</v>
      </c>
      <c r="M91" s="103">
        <v>3</v>
      </c>
      <c r="N91" s="103">
        <v>0</v>
      </c>
      <c r="O91" s="49">
        <v>2</v>
      </c>
      <c r="P91" s="54"/>
      <c r="Q91" s="54"/>
      <c r="R91" s="60"/>
      <c r="S91" s="60"/>
      <c r="T91" s="60"/>
      <c r="U91" s="60"/>
      <c r="V91" s="60"/>
      <c r="W91" s="60"/>
      <c r="X91" s="60"/>
      <c r="Y91" s="60"/>
      <c r="Z91" s="109" t="s">
        <v>209</v>
      </c>
      <c r="AA91" s="50" t="s">
        <v>203</v>
      </c>
      <c r="AB91" s="49" t="s">
        <v>149</v>
      </c>
      <c r="AC91" s="49" t="s">
        <v>149</v>
      </c>
      <c r="AD91" s="49" t="s">
        <v>149</v>
      </c>
      <c r="AE91" s="49" t="s">
        <v>149</v>
      </c>
      <c r="AF91" s="49" t="s">
        <v>149</v>
      </c>
      <c r="AG91" s="49"/>
      <c r="AH91" s="49" t="s">
        <v>149</v>
      </c>
      <c r="AI91" s="116">
        <v>2018</v>
      </c>
      <c r="AJ91" s="10"/>
    </row>
    <row r="92" spans="1:36" s="8" customFormat="1" ht="18.75" customHeight="1" x14ac:dyDescent="0.25">
      <c r="A92" s="10"/>
      <c r="B92" s="49"/>
      <c r="C92" s="49"/>
      <c r="D92" s="49"/>
      <c r="E92" s="59"/>
      <c r="F92" s="59"/>
      <c r="G92" s="59"/>
      <c r="H92" s="59"/>
      <c r="I92" s="59"/>
      <c r="J92" s="54"/>
      <c r="K92" s="54"/>
      <c r="L92" s="54"/>
      <c r="M92" s="54"/>
      <c r="N92" s="54"/>
      <c r="O92" s="54"/>
      <c r="P92" s="54"/>
      <c r="Q92" s="54"/>
      <c r="R92" s="60"/>
      <c r="S92" s="60"/>
      <c r="T92" s="60"/>
      <c r="U92" s="60"/>
      <c r="V92" s="60"/>
      <c r="W92" s="60"/>
      <c r="X92" s="60"/>
      <c r="Y92" s="60"/>
      <c r="Z92" s="51" t="s">
        <v>169</v>
      </c>
      <c r="AA92" s="50" t="s">
        <v>94</v>
      </c>
      <c r="AB92" s="49">
        <v>97</v>
      </c>
      <c r="AC92" s="49">
        <v>97</v>
      </c>
      <c r="AD92" s="49">
        <v>97</v>
      </c>
      <c r="AE92" s="49">
        <v>97</v>
      </c>
      <c r="AF92" s="49">
        <v>97</v>
      </c>
      <c r="AG92" s="49"/>
      <c r="AH92" s="49">
        <v>97</v>
      </c>
      <c r="AI92" s="116">
        <v>2018</v>
      </c>
      <c r="AJ92" s="10"/>
    </row>
    <row r="93" spans="1:36" s="8" customFormat="1" ht="28.5" customHeight="1" x14ac:dyDescent="0.25">
      <c r="A93" s="10"/>
      <c r="B93" s="49"/>
      <c r="C93" s="49"/>
      <c r="D93" s="49"/>
      <c r="E93" s="59"/>
      <c r="F93" s="59"/>
      <c r="G93" s="59"/>
      <c r="H93" s="59"/>
      <c r="I93" s="59"/>
      <c r="J93" s="54"/>
      <c r="K93" s="54"/>
      <c r="L93" s="54"/>
      <c r="M93" s="54"/>
      <c r="N93" s="54"/>
      <c r="O93" s="54"/>
      <c r="P93" s="54"/>
      <c r="Q93" s="54"/>
      <c r="R93" s="60"/>
      <c r="S93" s="60"/>
      <c r="T93" s="60"/>
      <c r="U93" s="60"/>
      <c r="V93" s="60"/>
      <c r="W93" s="60"/>
      <c r="X93" s="60"/>
      <c r="Y93" s="60"/>
      <c r="Z93" s="51" t="s">
        <v>170</v>
      </c>
      <c r="AA93" s="50" t="s">
        <v>94</v>
      </c>
      <c r="AB93" s="49">
        <v>96</v>
      </c>
      <c r="AC93" s="49">
        <v>96</v>
      </c>
      <c r="AD93" s="49">
        <v>96</v>
      </c>
      <c r="AE93" s="49">
        <v>96</v>
      </c>
      <c r="AF93" s="49">
        <v>96</v>
      </c>
      <c r="AG93" s="49"/>
      <c r="AH93" s="49">
        <v>96</v>
      </c>
      <c r="AI93" s="116">
        <v>2018</v>
      </c>
      <c r="AJ93" s="10"/>
    </row>
    <row r="94" spans="1:36" s="8" customFormat="1" ht="36.75" customHeight="1" x14ac:dyDescent="0.25">
      <c r="A94" s="10"/>
      <c r="B94" s="103">
        <v>5</v>
      </c>
      <c r="C94" s="103">
        <v>7</v>
      </c>
      <c r="D94" s="103">
        <v>5</v>
      </c>
      <c r="E94" s="104">
        <v>0</v>
      </c>
      <c r="F94" s="104">
        <v>7</v>
      </c>
      <c r="G94" s="104">
        <v>0</v>
      </c>
      <c r="H94" s="104">
        <v>2</v>
      </c>
      <c r="I94" s="104">
        <v>1</v>
      </c>
      <c r="J94" s="103">
        <v>2</v>
      </c>
      <c r="K94" s="103">
        <v>2</v>
      </c>
      <c r="L94" s="103">
        <v>2</v>
      </c>
      <c r="M94" s="103">
        <v>3</v>
      </c>
      <c r="N94" s="103">
        <v>0</v>
      </c>
      <c r="O94" s="49">
        <v>3</v>
      </c>
      <c r="P94" s="54"/>
      <c r="Q94" s="54"/>
      <c r="R94" s="60"/>
      <c r="S94" s="60"/>
      <c r="T94" s="60"/>
      <c r="U94" s="60"/>
      <c r="V94" s="60"/>
      <c r="W94" s="60"/>
      <c r="X94" s="60"/>
      <c r="Y94" s="60"/>
      <c r="Z94" s="109" t="s">
        <v>210</v>
      </c>
      <c r="AA94" s="50" t="s">
        <v>203</v>
      </c>
      <c r="AB94" s="49" t="s">
        <v>149</v>
      </c>
      <c r="AC94" s="49" t="s">
        <v>149</v>
      </c>
      <c r="AD94" s="49" t="s">
        <v>149</v>
      </c>
      <c r="AE94" s="49" t="s">
        <v>149</v>
      </c>
      <c r="AF94" s="49" t="s">
        <v>149</v>
      </c>
      <c r="AG94" s="49"/>
      <c r="AH94" s="49" t="s">
        <v>149</v>
      </c>
      <c r="AI94" s="116">
        <v>2018</v>
      </c>
      <c r="AJ94" s="10"/>
    </row>
    <row r="95" spans="1:36" s="8" customFormat="1" ht="36.75" customHeight="1" x14ac:dyDescent="0.25">
      <c r="A95" s="10"/>
      <c r="B95" s="103"/>
      <c r="C95" s="103"/>
      <c r="D95" s="103"/>
      <c r="E95" s="104"/>
      <c r="F95" s="104"/>
      <c r="G95" s="104"/>
      <c r="H95" s="104"/>
      <c r="I95" s="104"/>
      <c r="J95" s="103"/>
      <c r="K95" s="103"/>
      <c r="L95" s="103"/>
      <c r="M95" s="103"/>
      <c r="N95" s="103"/>
      <c r="O95" s="49"/>
      <c r="P95" s="54"/>
      <c r="Q95" s="54"/>
      <c r="R95" s="60"/>
      <c r="S95" s="60"/>
      <c r="T95" s="60"/>
      <c r="U95" s="60"/>
      <c r="V95" s="60"/>
      <c r="W95" s="60"/>
      <c r="X95" s="60"/>
      <c r="Y95" s="60"/>
      <c r="Z95" s="51" t="s">
        <v>213</v>
      </c>
      <c r="AA95" s="50" t="s">
        <v>94</v>
      </c>
      <c r="AB95" s="49">
        <v>80</v>
      </c>
      <c r="AC95" s="49">
        <v>80</v>
      </c>
      <c r="AD95" s="49">
        <v>80</v>
      </c>
      <c r="AE95" s="49">
        <v>80</v>
      </c>
      <c r="AF95" s="49">
        <v>80</v>
      </c>
      <c r="AG95" s="49"/>
      <c r="AH95" s="49">
        <v>80</v>
      </c>
      <c r="AI95" s="116">
        <v>2018</v>
      </c>
      <c r="AJ95" s="10"/>
    </row>
    <row r="96" spans="1:36" s="8" customFormat="1" ht="28.5" customHeight="1" x14ac:dyDescent="0.25">
      <c r="A96" s="10"/>
      <c r="B96" s="49"/>
      <c r="C96" s="49"/>
      <c r="D96" s="49"/>
      <c r="E96" s="59"/>
      <c r="F96" s="59"/>
      <c r="G96" s="59"/>
      <c r="H96" s="59"/>
      <c r="I96" s="59"/>
      <c r="J96" s="54"/>
      <c r="K96" s="54"/>
      <c r="L96" s="54"/>
      <c r="M96" s="54"/>
      <c r="N96" s="54"/>
      <c r="O96" s="54"/>
      <c r="P96" s="54"/>
      <c r="Q96" s="54"/>
      <c r="R96" s="60"/>
      <c r="S96" s="60"/>
      <c r="T96" s="60"/>
      <c r="U96" s="60"/>
      <c r="V96" s="60"/>
      <c r="W96" s="60"/>
      <c r="X96" s="60"/>
      <c r="Y96" s="60"/>
      <c r="Z96" s="51" t="s">
        <v>211</v>
      </c>
      <c r="AA96" s="50" t="s">
        <v>94</v>
      </c>
      <c r="AB96" s="49">
        <v>8</v>
      </c>
      <c r="AC96" s="49">
        <v>8</v>
      </c>
      <c r="AD96" s="49">
        <v>8</v>
      </c>
      <c r="AE96" s="49">
        <v>8</v>
      </c>
      <c r="AF96" s="49">
        <v>8</v>
      </c>
      <c r="AG96" s="49"/>
      <c r="AH96" s="49">
        <v>8</v>
      </c>
      <c r="AI96" s="116">
        <v>2018</v>
      </c>
      <c r="AJ96" s="10"/>
    </row>
    <row r="97" spans="1:38" s="93" customFormat="1" ht="25.5" x14ac:dyDescent="0.25">
      <c r="A97" s="75"/>
      <c r="B97" s="76">
        <v>5</v>
      </c>
      <c r="C97" s="76">
        <v>7</v>
      </c>
      <c r="D97" s="76">
        <v>5</v>
      </c>
      <c r="E97" s="77">
        <v>0</v>
      </c>
      <c r="F97" s="77">
        <v>7</v>
      </c>
      <c r="G97" s="77">
        <v>0</v>
      </c>
      <c r="H97" s="77">
        <v>2</v>
      </c>
      <c r="I97" s="77">
        <v>1</v>
      </c>
      <c r="J97" s="76">
        <v>2</v>
      </c>
      <c r="K97" s="76">
        <v>3</v>
      </c>
      <c r="L97" s="76">
        <v>2</v>
      </c>
      <c r="M97" s="76">
        <v>0</v>
      </c>
      <c r="N97" s="76">
        <v>0</v>
      </c>
      <c r="O97" s="76">
        <v>0</v>
      </c>
      <c r="P97" s="78"/>
      <c r="Q97" s="78"/>
      <c r="R97" s="79"/>
      <c r="S97" s="79"/>
      <c r="T97" s="79"/>
      <c r="U97" s="79"/>
      <c r="V97" s="79"/>
      <c r="W97" s="79"/>
      <c r="X97" s="79"/>
      <c r="Y97" s="96"/>
      <c r="Z97" s="97" t="s">
        <v>104</v>
      </c>
      <c r="AA97" s="128" t="s">
        <v>3</v>
      </c>
      <c r="AB97" s="129">
        <v>6612.8</v>
      </c>
      <c r="AC97" s="129">
        <v>5563</v>
      </c>
      <c r="AD97" s="129">
        <f>AD98+AD109</f>
        <v>5131</v>
      </c>
      <c r="AE97" s="76">
        <f>AE98+AE109</f>
        <v>5131</v>
      </c>
      <c r="AF97" s="76">
        <f>AF98+AF109</f>
        <v>5131</v>
      </c>
      <c r="AG97" s="76">
        <v>24955</v>
      </c>
      <c r="AH97" s="76">
        <f>AB97+AC97+AD97+AE97+AF97</f>
        <v>27568.799999999999</v>
      </c>
      <c r="AI97" s="76">
        <v>2018</v>
      </c>
      <c r="AJ97" s="75"/>
      <c r="AL97" s="93" t="s">
        <v>217</v>
      </c>
    </row>
    <row r="98" spans="1:38" s="90" customFormat="1" ht="24" x14ac:dyDescent="0.25">
      <c r="A98" s="83"/>
      <c r="B98" s="84">
        <v>5</v>
      </c>
      <c r="C98" s="84">
        <v>7</v>
      </c>
      <c r="D98" s="84">
        <v>5</v>
      </c>
      <c r="E98" s="85">
        <v>0</v>
      </c>
      <c r="F98" s="85">
        <v>7</v>
      </c>
      <c r="G98" s="85">
        <v>0</v>
      </c>
      <c r="H98" s="85">
        <v>2</v>
      </c>
      <c r="I98" s="85">
        <v>1</v>
      </c>
      <c r="J98" s="84">
        <v>2</v>
      </c>
      <c r="K98" s="84">
        <v>3</v>
      </c>
      <c r="L98" s="84">
        <v>2</v>
      </c>
      <c r="M98" s="84">
        <v>1</v>
      </c>
      <c r="N98" s="84">
        <v>0</v>
      </c>
      <c r="O98" s="84">
        <v>0</v>
      </c>
      <c r="P98" s="86"/>
      <c r="Q98" s="86"/>
      <c r="R98" s="87"/>
      <c r="S98" s="87"/>
      <c r="T98" s="87"/>
      <c r="U98" s="87"/>
      <c r="V98" s="87"/>
      <c r="W98" s="87"/>
      <c r="X98" s="87"/>
      <c r="Y98" s="98"/>
      <c r="Z98" s="94" t="s">
        <v>171</v>
      </c>
      <c r="AA98" s="89" t="s">
        <v>3</v>
      </c>
      <c r="AB98" s="126">
        <v>6400.8</v>
      </c>
      <c r="AC98" s="84">
        <v>5415</v>
      </c>
      <c r="AD98" s="84">
        <f>AD101+AD104+AD108</f>
        <v>4983</v>
      </c>
      <c r="AE98" s="84">
        <f>AE101+AE104+AE108</f>
        <v>4983</v>
      </c>
      <c r="AF98" s="84">
        <f>AF101+AF104+AF108</f>
        <v>4983</v>
      </c>
      <c r="AG98" s="84">
        <v>24955</v>
      </c>
      <c r="AH98" s="84">
        <v>26764.799999999999</v>
      </c>
      <c r="AI98" s="84">
        <v>2018</v>
      </c>
      <c r="AJ98" s="83"/>
      <c r="AL98" s="90" t="s">
        <v>217</v>
      </c>
    </row>
    <row r="99" spans="1:38" s="8" customFormat="1" ht="24" x14ac:dyDescent="0.25">
      <c r="A99" s="10"/>
      <c r="B99" s="49"/>
      <c r="C99" s="49"/>
      <c r="D99" s="49"/>
      <c r="E99" s="59"/>
      <c r="F99" s="59"/>
      <c r="G99" s="59"/>
      <c r="H99" s="59"/>
      <c r="I99" s="59"/>
      <c r="J99" s="54"/>
      <c r="K99" s="54"/>
      <c r="L99" s="54"/>
      <c r="M99" s="54"/>
      <c r="N99" s="54"/>
      <c r="O99" s="54"/>
      <c r="P99" s="54"/>
      <c r="Q99" s="54"/>
      <c r="R99" s="60"/>
      <c r="S99" s="60"/>
      <c r="T99" s="60"/>
      <c r="U99" s="60"/>
      <c r="V99" s="60"/>
      <c r="W99" s="60"/>
      <c r="X99" s="60"/>
      <c r="Y99" s="68"/>
      <c r="Z99" s="51" t="s">
        <v>127</v>
      </c>
      <c r="AA99" s="50" t="s">
        <v>94</v>
      </c>
      <c r="AB99" s="49">
        <v>62</v>
      </c>
      <c r="AC99" s="49">
        <v>65</v>
      </c>
      <c r="AD99" s="49">
        <v>68</v>
      </c>
      <c r="AE99" s="49">
        <v>70</v>
      </c>
      <c r="AF99" s="49">
        <v>71</v>
      </c>
      <c r="AG99" s="49"/>
      <c r="AH99" s="49">
        <v>71</v>
      </c>
      <c r="AI99" s="116">
        <v>2018</v>
      </c>
      <c r="AJ99" s="10"/>
    </row>
    <row r="100" spans="1:38" s="8" customFormat="1" x14ac:dyDescent="0.25">
      <c r="A100" s="10"/>
      <c r="B100" s="49"/>
      <c r="C100" s="49"/>
      <c r="D100" s="49"/>
      <c r="E100" s="59"/>
      <c r="F100" s="59"/>
      <c r="G100" s="59"/>
      <c r="H100" s="59"/>
      <c r="I100" s="59"/>
      <c r="J100" s="54"/>
      <c r="K100" s="54"/>
      <c r="L100" s="54"/>
      <c r="M100" s="54"/>
      <c r="N100" s="54"/>
      <c r="O100" s="54"/>
      <c r="P100" s="54"/>
      <c r="Q100" s="54"/>
      <c r="R100" s="60"/>
      <c r="S100" s="60"/>
      <c r="T100" s="60"/>
      <c r="U100" s="60"/>
      <c r="V100" s="60"/>
      <c r="W100" s="60"/>
      <c r="X100" s="60"/>
      <c r="Y100" s="68"/>
      <c r="Z100" s="51" t="s">
        <v>128</v>
      </c>
      <c r="AA100" s="50" t="s">
        <v>129</v>
      </c>
      <c r="AB100" s="49">
        <v>17</v>
      </c>
      <c r="AC100" s="49">
        <v>17</v>
      </c>
      <c r="AD100" s="49">
        <v>17</v>
      </c>
      <c r="AE100" s="49">
        <v>18</v>
      </c>
      <c r="AF100" s="49">
        <v>18</v>
      </c>
      <c r="AG100" s="49"/>
      <c r="AH100" s="49">
        <v>18</v>
      </c>
      <c r="AI100" s="116">
        <v>2018</v>
      </c>
      <c r="AJ100" s="10"/>
    </row>
    <row r="101" spans="1:38" s="8" customFormat="1" ht="12.75" customHeight="1" x14ac:dyDescent="0.25">
      <c r="A101" s="10"/>
      <c r="B101" s="103">
        <v>5</v>
      </c>
      <c r="C101" s="103">
        <v>7</v>
      </c>
      <c r="D101" s="103">
        <v>5</v>
      </c>
      <c r="E101" s="104">
        <v>0</v>
      </c>
      <c r="F101" s="104">
        <v>7</v>
      </c>
      <c r="G101" s="104">
        <v>0</v>
      </c>
      <c r="H101" s="104">
        <v>2</v>
      </c>
      <c r="I101" s="104">
        <v>1</v>
      </c>
      <c r="J101" s="103">
        <v>2</v>
      </c>
      <c r="K101" s="103">
        <v>3</v>
      </c>
      <c r="L101" s="103">
        <v>2</v>
      </c>
      <c r="M101" s="103">
        <v>1</v>
      </c>
      <c r="N101" s="103">
        <v>0</v>
      </c>
      <c r="O101" s="49">
        <v>1</v>
      </c>
      <c r="P101" s="54"/>
      <c r="Q101" s="54"/>
      <c r="R101" s="60"/>
      <c r="S101" s="60"/>
      <c r="T101" s="60"/>
      <c r="U101" s="60"/>
      <c r="V101" s="60"/>
      <c r="W101" s="60"/>
      <c r="X101" s="60"/>
      <c r="Y101" s="68"/>
      <c r="Z101" s="52" t="s">
        <v>105</v>
      </c>
      <c r="AA101" s="50" t="s">
        <v>3</v>
      </c>
      <c r="AB101" s="103">
        <v>6260.8</v>
      </c>
      <c r="AC101" s="49">
        <v>5015</v>
      </c>
      <c r="AD101" s="103">
        <v>4983</v>
      </c>
      <c r="AE101" s="103">
        <v>4983</v>
      </c>
      <c r="AF101" s="103">
        <v>4983</v>
      </c>
      <c r="AG101" s="49">
        <v>23915</v>
      </c>
      <c r="AH101" s="49">
        <v>26224.799999999999</v>
      </c>
      <c r="AI101" s="49">
        <v>2018</v>
      </c>
      <c r="AJ101" s="10"/>
      <c r="AL101" s="8" t="s">
        <v>217</v>
      </c>
    </row>
    <row r="102" spans="1:38" s="8" customFormat="1" ht="26.25" customHeight="1" x14ac:dyDescent="0.25">
      <c r="A102" s="10"/>
      <c r="B102" s="49"/>
      <c r="C102" s="49"/>
      <c r="D102" s="49"/>
      <c r="E102" s="59"/>
      <c r="F102" s="59"/>
      <c r="G102" s="59"/>
      <c r="H102" s="59"/>
      <c r="I102" s="59"/>
      <c r="J102" s="54"/>
      <c r="K102" s="54"/>
      <c r="L102" s="54"/>
      <c r="M102" s="54"/>
      <c r="N102" s="54"/>
      <c r="O102" s="54"/>
      <c r="P102" s="54"/>
      <c r="Q102" s="54"/>
      <c r="R102" s="60"/>
      <c r="S102" s="60"/>
      <c r="T102" s="60"/>
      <c r="U102" s="60"/>
      <c r="V102" s="60"/>
      <c r="W102" s="60"/>
      <c r="X102" s="60"/>
      <c r="Y102" s="68"/>
      <c r="Z102" s="51" t="s">
        <v>137</v>
      </c>
      <c r="AA102" s="50" t="s">
        <v>94</v>
      </c>
      <c r="AB102" s="103">
        <v>53</v>
      </c>
      <c r="AC102" s="49">
        <v>53</v>
      </c>
      <c r="AD102" s="49">
        <v>53</v>
      </c>
      <c r="AE102" s="49">
        <v>53</v>
      </c>
      <c r="AF102" s="49">
        <v>53</v>
      </c>
      <c r="AG102" s="49"/>
      <c r="AH102" s="49">
        <v>53</v>
      </c>
      <c r="AI102" s="116">
        <v>2018</v>
      </c>
      <c r="AJ102" s="10"/>
    </row>
    <row r="103" spans="1:38" s="8" customFormat="1" ht="26.25" customHeight="1" x14ac:dyDescent="0.25">
      <c r="A103" s="10"/>
      <c r="B103" s="49"/>
      <c r="C103" s="49"/>
      <c r="D103" s="49"/>
      <c r="E103" s="59"/>
      <c r="F103" s="59"/>
      <c r="G103" s="59"/>
      <c r="H103" s="59"/>
      <c r="I103" s="59"/>
      <c r="J103" s="54"/>
      <c r="K103" s="54"/>
      <c r="L103" s="54"/>
      <c r="M103" s="54"/>
      <c r="N103" s="54"/>
      <c r="O103" s="54"/>
      <c r="P103" s="54"/>
      <c r="Q103" s="54"/>
      <c r="R103" s="60"/>
      <c r="S103" s="60"/>
      <c r="T103" s="60"/>
      <c r="U103" s="60"/>
      <c r="V103" s="60"/>
      <c r="W103" s="60"/>
      <c r="X103" s="60"/>
      <c r="Y103" s="68"/>
      <c r="Z103" s="51" t="s">
        <v>138</v>
      </c>
      <c r="AA103" s="50" t="s">
        <v>94</v>
      </c>
      <c r="AB103" s="49">
        <v>2</v>
      </c>
      <c r="AC103" s="49">
        <v>2</v>
      </c>
      <c r="AD103" s="49">
        <v>2</v>
      </c>
      <c r="AE103" s="49">
        <v>2</v>
      </c>
      <c r="AF103" s="49">
        <v>2</v>
      </c>
      <c r="AG103" s="49"/>
      <c r="AH103" s="49">
        <v>2</v>
      </c>
      <c r="AI103" s="116">
        <v>2018</v>
      </c>
      <c r="AJ103" s="10"/>
    </row>
    <row r="104" spans="1:38" s="8" customFormat="1" ht="12.75" customHeight="1" x14ac:dyDescent="0.25">
      <c r="A104" s="10"/>
      <c r="B104" s="103">
        <v>5</v>
      </c>
      <c r="C104" s="103">
        <v>7</v>
      </c>
      <c r="D104" s="103">
        <v>5</v>
      </c>
      <c r="E104" s="104">
        <v>0</v>
      </c>
      <c r="F104" s="104">
        <v>7</v>
      </c>
      <c r="G104" s="104">
        <v>0</v>
      </c>
      <c r="H104" s="104">
        <v>2</v>
      </c>
      <c r="I104" s="104">
        <v>1</v>
      </c>
      <c r="J104" s="103">
        <v>2</v>
      </c>
      <c r="K104" s="103">
        <v>3</v>
      </c>
      <c r="L104" s="103">
        <v>2</v>
      </c>
      <c r="M104" s="103">
        <v>1</v>
      </c>
      <c r="N104" s="103">
        <v>0</v>
      </c>
      <c r="O104" s="49">
        <v>2</v>
      </c>
      <c r="P104" s="54"/>
      <c r="Q104" s="54"/>
      <c r="R104" s="60"/>
      <c r="S104" s="60"/>
      <c r="T104" s="60"/>
      <c r="U104" s="60"/>
      <c r="V104" s="60"/>
      <c r="W104" s="60"/>
      <c r="X104" s="60"/>
      <c r="Y104" s="68"/>
      <c r="Z104" s="52" t="s">
        <v>200</v>
      </c>
      <c r="AA104" s="50" t="s">
        <v>110</v>
      </c>
      <c r="AB104" s="49">
        <v>70</v>
      </c>
      <c r="AC104" s="49">
        <v>400</v>
      </c>
      <c r="AD104" s="49">
        <v>0</v>
      </c>
      <c r="AE104" s="49">
        <v>0</v>
      </c>
      <c r="AF104" s="49">
        <v>0</v>
      </c>
      <c r="AG104" s="49">
        <f>SUM(AB104:AF104)</f>
        <v>470</v>
      </c>
      <c r="AH104" s="49">
        <v>70</v>
      </c>
      <c r="AI104" s="116">
        <v>2014</v>
      </c>
      <c r="AJ104" s="10"/>
    </row>
    <row r="105" spans="1:38" s="8" customFormat="1" ht="22.5" customHeight="1" x14ac:dyDescent="0.25">
      <c r="A105" s="10"/>
      <c r="B105" s="49"/>
      <c r="C105" s="49"/>
      <c r="D105" s="49"/>
      <c r="E105" s="59"/>
      <c r="F105" s="59"/>
      <c r="G105" s="59"/>
      <c r="H105" s="59"/>
      <c r="I105" s="59"/>
      <c r="J105" s="54"/>
      <c r="K105" s="54"/>
      <c r="L105" s="54"/>
      <c r="M105" s="54"/>
      <c r="N105" s="54"/>
      <c r="O105" s="54"/>
      <c r="P105" s="54"/>
      <c r="Q105" s="54"/>
      <c r="R105" s="60"/>
      <c r="S105" s="60"/>
      <c r="T105" s="60"/>
      <c r="U105" s="60"/>
      <c r="V105" s="60"/>
      <c r="W105" s="60"/>
      <c r="X105" s="60"/>
      <c r="Y105" s="68"/>
      <c r="Z105" s="51" t="s">
        <v>146</v>
      </c>
      <c r="AA105" s="50" t="s">
        <v>94</v>
      </c>
      <c r="AB105" s="49">
        <v>100</v>
      </c>
      <c r="AC105" s="49">
        <v>100</v>
      </c>
      <c r="AD105" s="49">
        <v>100</v>
      </c>
      <c r="AE105" s="49">
        <v>100</v>
      </c>
      <c r="AF105" s="49">
        <v>100</v>
      </c>
      <c r="AG105" s="49"/>
      <c r="AH105" s="49">
        <v>100</v>
      </c>
      <c r="AI105" s="116">
        <v>2018</v>
      </c>
      <c r="AJ105" s="10"/>
    </row>
    <row r="106" spans="1:38" s="8" customFormat="1" ht="19.5" customHeight="1" x14ac:dyDescent="0.25">
      <c r="A106" s="10"/>
      <c r="B106" s="49"/>
      <c r="C106" s="49"/>
      <c r="D106" s="49"/>
      <c r="E106" s="59"/>
      <c r="F106" s="59"/>
      <c r="G106" s="59"/>
      <c r="H106" s="59"/>
      <c r="I106" s="59"/>
      <c r="J106" s="54"/>
      <c r="K106" s="54"/>
      <c r="L106" s="54"/>
      <c r="M106" s="54"/>
      <c r="N106" s="54"/>
      <c r="O106" s="54"/>
      <c r="P106" s="54"/>
      <c r="Q106" s="54"/>
      <c r="R106" s="60"/>
      <c r="S106" s="60"/>
      <c r="T106" s="60"/>
      <c r="U106" s="60"/>
      <c r="V106" s="60"/>
      <c r="W106" s="60"/>
      <c r="X106" s="60"/>
      <c r="Y106" s="68"/>
      <c r="Z106" s="51" t="s">
        <v>147</v>
      </c>
      <c r="AA106" s="50" t="s">
        <v>94</v>
      </c>
      <c r="AB106" s="49">
        <v>23</v>
      </c>
      <c r="AC106" s="49">
        <v>23</v>
      </c>
      <c r="AD106" s="49">
        <v>0</v>
      </c>
      <c r="AE106" s="49">
        <v>0</v>
      </c>
      <c r="AF106" s="49">
        <v>0</v>
      </c>
      <c r="AG106" s="49"/>
      <c r="AH106" s="49">
        <v>0</v>
      </c>
      <c r="AI106" s="116">
        <v>2018</v>
      </c>
      <c r="AJ106" s="10"/>
    </row>
    <row r="107" spans="1:38" s="8" customFormat="1" ht="27" customHeight="1" x14ac:dyDescent="0.25">
      <c r="A107" s="10"/>
      <c r="B107" s="49"/>
      <c r="C107" s="49"/>
      <c r="D107" s="49"/>
      <c r="E107" s="59"/>
      <c r="F107" s="59"/>
      <c r="G107" s="59"/>
      <c r="H107" s="59"/>
      <c r="I107" s="59"/>
      <c r="J107" s="54"/>
      <c r="K107" s="54"/>
      <c r="L107" s="54"/>
      <c r="M107" s="54"/>
      <c r="N107" s="54"/>
      <c r="O107" s="54"/>
      <c r="P107" s="54"/>
      <c r="Q107" s="54"/>
      <c r="R107" s="60"/>
      <c r="S107" s="60"/>
      <c r="T107" s="60"/>
      <c r="U107" s="60"/>
      <c r="V107" s="60"/>
      <c r="W107" s="60"/>
      <c r="X107" s="60"/>
      <c r="Y107" s="68"/>
      <c r="Z107" s="51" t="s">
        <v>148</v>
      </c>
      <c r="AA107" s="50" t="s">
        <v>139</v>
      </c>
      <c r="AB107" s="49">
        <v>0</v>
      </c>
      <c r="AC107" s="49">
        <v>0</v>
      </c>
      <c r="AD107" s="49">
        <v>0</v>
      </c>
      <c r="AE107" s="49">
        <v>0</v>
      </c>
      <c r="AF107" s="49">
        <v>0</v>
      </c>
      <c r="AG107" s="49"/>
      <c r="AH107" s="49">
        <v>0</v>
      </c>
      <c r="AI107" s="116">
        <v>2018</v>
      </c>
      <c r="AJ107" s="10"/>
    </row>
    <row r="108" spans="1:38" s="8" customFormat="1" ht="35.25" customHeight="1" x14ac:dyDescent="0.25">
      <c r="A108" s="10"/>
      <c r="B108" s="49">
        <v>5</v>
      </c>
      <c r="C108" s="49">
        <v>7</v>
      </c>
      <c r="D108" s="49">
        <v>5</v>
      </c>
      <c r="E108" s="59">
        <v>0</v>
      </c>
      <c r="F108" s="59">
        <v>7</v>
      </c>
      <c r="G108" s="59">
        <v>0</v>
      </c>
      <c r="H108" s="59">
        <v>2</v>
      </c>
      <c r="I108" s="59">
        <v>1</v>
      </c>
      <c r="J108" s="49">
        <v>2</v>
      </c>
      <c r="K108" s="49">
        <v>3</v>
      </c>
      <c r="L108" s="49">
        <v>7</v>
      </c>
      <c r="M108" s="49">
        <v>8</v>
      </c>
      <c r="N108" s="49">
        <v>8</v>
      </c>
      <c r="O108" s="49">
        <v>8</v>
      </c>
      <c r="P108" s="54"/>
      <c r="Q108" s="54"/>
      <c r="R108" s="60"/>
      <c r="S108" s="60"/>
      <c r="T108" s="60"/>
      <c r="U108" s="60"/>
      <c r="V108" s="60"/>
      <c r="W108" s="60"/>
      <c r="X108" s="60"/>
      <c r="Y108" s="68"/>
      <c r="Z108" s="52" t="s">
        <v>220</v>
      </c>
      <c r="AA108" s="50" t="s">
        <v>3</v>
      </c>
      <c r="AB108" s="49">
        <v>70</v>
      </c>
      <c r="AC108" s="49">
        <v>0</v>
      </c>
      <c r="AD108" s="49">
        <v>0</v>
      </c>
      <c r="AE108" s="49">
        <v>0</v>
      </c>
      <c r="AF108" s="49">
        <v>0</v>
      </c>
      <c r="AG108" s="49">
        <v>0</v>
      </c>
      <c r="AH108" s="49">
        <v>70</v>
      </c>
      <c r="AI108" s="116">
        <v>2014</v>
      </c>
      <c r="AJ108" s="10"/>
      <c r="AK108" s="115"/>
    </row>
    <row r="109" spans="1:38" s="90" customFormat="1" ht="27" customHeight="1" x14ac:dyDescent="0.25">
      <c r="A109" s="83"/>
      <c r="B109" s="84">
        <v>5</v>
      </c>
      <c r="C109" s="84">
        <v>7</v>
      </c>
      <c r="D109" s="84">
        <v>5</v>
      </c>
      <c r="E109" s="85">
        <v>0</v>
      </c>
      <c r="F109" s="85">
        <v>7</v>
      </c>
      <c r="G109" s="85">
        <v>0</v>
      </c>
      <c r="H109" s="85">
        <v>9</v>
      </c>
      <c r="I109" s="85">
        <v>1</v>
      </c>
      <c r="J109" s="84">
        <v>2</v>
      </c>
      <c r="K109" s="84">
        <v>3</v>
      </c>
      <c r="L109" s="84">
        <v>1</v>
      </c>
      <c r="M109" s="84">
        <v>2</v>
      </c>
      <c r="N109" s="84">
        <v>0</v>
      </c>
      <c r="O109" s="84">
        <v>0</v>
      </c>
      <c r="P109" s="86"/>
      <c r="Q109" s="86"/>
      <c r="R109" s="87"/>
      <c r="S109" s="87"/>
      <c r="T109" s="87"/>
      <c r="U109" s="87"/>
      <c r="V109" s="87"/>
      <c r="W109" s="87"/>
      <c r="X109" s="87"/>
      <c r="Y109" s="98"/>
      <c r="Z109" s="94" t="s">
        <v>172</v>
      </c>
      <c r="AA109" s="89" t="s">
        <v>3</v>
      </c>
      <c r="AB109" s="126">
        <v>212</v>
      </c>
      <c r="AC109" s="84">
        <v>148</v>
      </c>
      <c r="AD109" s="84">
        <v>148</v>
      </c>
      <c r="AE109" s="84">
        <v>148</v>
      </c>
      <c r="AF109" s="84">
        <v>148</v>
      </c>
      <c r="AG109" s="84">
        <v>1040</v>
      </c>
      <c r="AH109" s="84">
        <v>804</v>
      </c>
      <c r="AI109" s="84">
        <v>2018</v>
      </c>
      <c r="AJ109" s="83"/>
    </row>
    <row r="110" spans="1:38" s="8" customFormat="1" ht="27" customHeight="1" x14ac:dyDescent="0.25">
      <c r="A110" s="10"/>
      <c r="B110" s="49"/>
      <c r="C110" s="49"/>
      <c r="D110" s="49"/>
      <c r="E110" s="59"/>
      <c r="F110" s="59"/>
      <c r="G110" s="59"/>
      <c r="H110" s="59"/>
      <c r="I110" s="59"/>
      <c r="J110" s="54"/>
      <c r="K110" s="54"/>
      <c r="L110" s="54"/>
      <c r="M110" s="54"/>
      <c r="N110" s="54"/>
      <c r="O110" s="54"/>
      <c r="P110" s="54"/>
      <c r="Q110" s="54"/>
      <c r="R110" s="60"/>
      <c r="S110" s="60"/>
      <c r="T110" s="60"/>
      <c r="U110" s="60"/>
      <c r="V110" s="60"/>
      <c r="W110" s="60"/>
      <c r="X110" s="60"/>
      <c r="Y110" s="68"/>
      <c r="Z110" s="51" t="s">
        <v>134</v>
      </c>
      <c r="AA110" s="50" t="s">
        <v>129</v>
      </c>
      <c r="AB110" s="49">
        <v>370</v>
      </c>
      <c r="AC110" s="49">
        <v>380</v>
      </c>
      <c r="AD110" s="49">
        <v>380</v>
      </c>
      <c r="AE110" s="49">
        <v>400</v>
      </c>
      <c r="AF110" s="49">
        <v>400</v>
      </c>
      <c r="AG110" s="49"/>
      <c r="AH110" s="49">
        <v>400</v>
      </c>
      <c r="AI110" s="116">
        <v>2018</v>
      </c>
      <c r="AJ110" s="10"/>
    </row>
    <row r="111" spans="1:38" s="8" customFormat="1" ht="27" customHeight="1" x14ac:dyDescent="0.25">
      <c r="A111" s="10"/>
      <c r="B111" s="49"/>
      <c r="C111" s="49"/>
      <c r="D111" s="49"/>
      <c r="E111" s="59"/>
      <c r="F111" s="59"/>
      <c r="G111" s="59"/>
      <c r="H111" s="59"/>
      <c r="I111" s="59"/>
      <c r="J111" s="54"/>
      <c r="K111" s="54"/>
      <c r="L111" s="54"/>
      <c r="M111" s="54"/>
      <c r="N111" s="54"/>
      <c r="O111" s="54"/>
      <c r="P111" s="54"/>
      <c r="Q111" s="54"/>
      <c r="R111" s="60"/>
      <c r="S111" s="60"/>
      <c r="T111" s="60"/>
      <c r="U111" s="60"/>
      <c r="V111" s="60"/>
      <c r="W111" s="60"/>
      <c r="X111" s="60"/>
      <c r="Y111" s="68"/>
      <c r="Z111" s="51" t="s">
        <v>130</v>
      </c>
      <c r="AA111" s="50" t="s">
        <v>94</v>
      </c>
      <c r="AB111" s="49">
        <v>73</v>
      </c>
      <c r="AC111" s="49">
        <v>73</v>
      </c>
      <c r="AD111" s="49">
        <v>73</v>
      </c>
      <c r="AE111" s="49">
        <v>73</v>
      </c>
      <c r="AF111" s="49">
        <v>73</v>
      </c>
      <c r="AG111" s="49"/>
      <c r="AH111" s="49">
        <v>73</v>
      </c>
      <c r="AI111" s="116">
        <v>2018</v>
      </c>
      <c r="AJ111" s="10"/>
    </row>
    <row r="112" spans="1:38" s="8" customFormat="1" ht="27" customHeight="1" x14ac:dyDescent="0.25">
      <c r="A112" s="10"/>
      <c r="B112" s="49"/>
      <c r="C112" s="49"/>
      <c r="D112" s="49"/>
      <c r="E112" s="59"/>
      <c r="F112" s="59"/>
      <c r="G112" s="59"/>
      <c r="H112" s="59"/>
      <c r="I112" s="59"/>
      <c r="J112" s="54"/>
      <c r="K112" s="54"/>
      <c r="L112" s="54"/>
      <c r="M112" s="54"/>
      <c r="N112" s="54"/>
      <c r="O112" s="54"/>
      <c r="P112" s="54"/>
      <c r="Q112" s="54"/>
      <c r="R112" s="60"/>
      <c r="S112" s="60"/>
      <c r="T112" s="60"/>
      <c r="U112" s="60"/>
      <c r="V112" s="60"/>
      <c r="W112" s="60"/>
      <c r="X112" s="60"/>
      <c r="Y112" s="68"/>
      <c r="Z112" s="51" t="s">
        <v>133</v>
      </c>
      <c r="AA112" s="50" t="s">
        <v>94</v>
      </c>
      <c r="AB112" s="49">
        <v>67</v>
      </c>
      <c r="AC112" s="49">
        <v>68</v>
      </c>
      <c r="AD112" s="49">
        <v>68</v>
      </c>
      <c r="AE112" s="49">
        <v>68</v>
      </c>
      <c r="AF112" s="49">
        <v>68</v>
      </c>
      <c r="AG112" s="49"/>
      <c r="AH112" s="49">
        <v>68</v>
      </c>
      <c r="AI112" s="116">
        <v>2018</v>
      </c>
      <c r="AJ112" s="10"/>
    </row>
    <row r="113" spans="1:37" s="8" customFormat="1" ht="27" customHeight="1" x14ac:dyDescent="0.25">
      <c r="A113" s="10"/>
      <c r="B113" s="103">
        <v>5</v>
      </c>
      <c r="C113" s="103">
        <v>7</v>
      </c>
      <c r="D113" s="103">
        <v>5</v>
      </c>
      <c r="E113" s="104">
        <v>0</v>
      </c>
      <c r="F113" s="104">
        <v>7</v>
      </c>
      <c r="G113" s="104">
        <v>0</v>
      </c>
      <c r="H113" s="104">
        <v>9</v>
      </c>
      <c r="I113" s="104">
        <v>1</v>
      </c>
      <c r="J113" s="103">
        <v>2</v>
      </c>
      <c r="K113" s="103">
        <v>3</v>
      </c>
      <c r="L113" s="103">
        <v>1</v>
      </c>
      <c r="M113" s="103">
        <v>2</v>
      </c>
      <c r="N113" s="103">
        <v>0</v>
      </c>
      <c r="O113" s="49">
        <v>1</v>
      </c>
      <c r="P113" s="54"/>
      <c r="Q113" s="54"/>
      <c r="R113" s="60"/>
      <c r="S113" s="60"/>
      <c r="T113" s="60"/>
      <c r="U113" s="60"/>
      <c r="V113" s="60"/>
      <c r="W113" s="60"/>
      <c r="X113" s="60"/>
      <c r="Y113" s="68"/>
      <c r="Z113" s="52" t="s">
        <v>201</v>
      </c>
      <c r="AA113" s="50" t="s">
        <v>3</v>
      </c>
      <c r="AB113" s="103">
        <v>212</v>
      </c>
      <c r="AC113" s="49">
        <v>148</v>
      </c>
      <c r="AD113" s="49">
        <v>148</v>
      </c>
      <c r="AE113" s="49">
        <v>148</v>
      </c>
      <c r="AF113" s="49">
        <v>148</v>
      </c>
      <c r="AG113" s="49">
        <v>1040</v>
      </c>
      <c r="AH113" s="49">
        <v>804</v>
      </c>
      <c r="AI113" s="49">
        <v>2018</v>
      </c>
      <c r="AJ113" s="10"/>
    </row>
    <row r="114" spans="1:37" s="8" customFormat="1" ht="27" customHeight="1" x14ac:dyDescent="0.25">
      <c r="A114" s="10"/>
      <c r="B114" s="49"/>
      <c r="C114" s="49"/>
      <c r="D114" s="49"/>
      <c r="E114" s="59"/>
      <c r="F114" s="59"/>
      <c r="G114" s="59"/>
      <c r="H114" s="59"/>
      <c r="I114" s="59"/>
      <c r="J114" s="54"/>
      <c r="K114" s="54"/>
      <c r="L114" s="54"/>
      <c r="M114" s="54"/>
      <c r="N114" s="54"/>
      <c r="O114" s="54"/>
      <c r="P114" s="54"/>
      <c r="Q114" s="54"/>
      <c r="R114" s="60"/>
      <c r="S114" s="60"/>
      <c r="T114" s="60"/>
      <c r="U114" s="60"/>
      <c r="V114" s="60"/>
      <c r="W114" s="60"/>
      <c r="X114" s="60"/>
      <c r="Y114" s="68"/>
      <c r="Z114" s="51" t="s">
        <v>173</v>
      </c>
      <c r="AA114" s="50" t="s">
        <v>94</v>
      </c>
      <c r="AB114" s="49">
        <v>25</v>
      </c>
      <c r="AC114" s="49">
        <v>26</v>
      </c>
      <c r="AD114" s="49">
        <v>26</v>
      </c>
      <c r="AE114" s="49">
        <v>27</v>
      </c>
      <c r="AF114" s="49">
        <v>27</v>
      </c>
      <c r="AG114" s="49"/>
      <c r="AH114" s="49">
        <v>27</v>
      </c>
      <c r="AI114" s="116">
        <v>2018</v>
      </c>
      <c r="AJ114" s="10"/>
    </row>
    <row r="115" spans="1:37" s="8" customFormat="1" ht="27" customHeight="1" x14ac:dyDescent="0.25">
      <c r="A115" s="10"/>
      <c r="B115" s="49"/>
      <c r="C115" s="49"/>
      <c r="D115" s="49"/>
      <c r="E115" s="59"/>
      <c r="F115" s="59"/>
      <c r="G115" s="59"/>
      <c r="H115" s="59"/>
      <c r="I115" s="59"/>
      <c r="J115" s="54"/>
      <c r="K115" s="54"/>
      <c r="L115" s="54"/>
      <c r="M115" s="54"/>
      <c r="N115" s="54"/>
      <c r="O115" s="49"/>
      <c r="P115" s="54"/>
      <c r="Q115" s="54"/>
      <c r="R115" s="60"/>
      <c r="S115" s="60"/>
      <c r="T115" s="60"/>
      <c r="U115" s="60"/>
      <c r="V115" s="60"/>
      <c r="W115" s="60"/>
      <c r="X115" s="60"/>
      <c r="Y115" s="68"/>
      <c r="Z115" s="51" t="s">
        <v>174</v>
      </c>
      <c r="AA115" s="50" t="s">
        <v>94</v>
      </c>
      <c r="AB115" s="49">
        <v>73</v>
      </c>
      <c r="AC115" s="49">
        <v>73</v>
      </c>
      <c r="AD115" s="49">
        <v>73</v>
      </c>
      <c r="AE115" s="49">
        <v>73</v>
      </c>
      <c r="AF115" s="49">
        <v>73</v>
      </c>
      <c r="AG115" s="49"/>
      <c r="AH115" s="49">
        <v>73</v>
      </c>
      <c r="AI115" s="116">
        <v>2018</v>
      </c>
      <c r="AJ115" s="10"/>
      <c r="AK115" s="8" t="s">
        <v>217</v>
      </c>
    </row>
    <row r="116" spans="1:37" s="8" customFormat="1" ht="27" customHeight="1" x14ac:dyDescent="0.25">
      <c r="A116" s="10"/>
      <c r="B116" s="49"/>
      <c r="C116" s="49"/>
      <c r="D116" s="49"/>
      <c r="E116" s="59"/>
      <c r="F116" s="59"/>
      <c r="G116" s="59"/>
      <c r="H116" s="59"/>
      <c r="I116" s="59"/>
      <c r="J116" s="54"/>
      <c r="K116" s="54"/>
      <c r="L116" s="54"/>
      <c r="M116" s="54"/>
      <c r="N116" s="54"/>
      <c r="O116" s="54"/>
      <c r="P116" s="54"/>
      <c r="Q116" s="54"/>
      <c r="R116" s="60"/>
      <c r="S116" s="60"/>
      <c r="T116" s="60"/>
      <c r="U116" s="60"/>
      <c r="V116" s="60"/>
      <c r="W116" s="60"/>
      <c r="X116" s="60"/>
      <c r="Y116" s="68"/>
      <c r="Z116" s="51" t="s">
        <v>175</v>
      </c>
      <c r="AA116" s="50" t="s">
        <v>94</v>
      </c>
      <c r="AB116" s="49">
        <v>67</v>
      </c>
      <c r="AC116" s="49">
        <v>68</v>
      </c>
      <c r="AD116" s="49">
        <v>68</v>
      </c>
      <c r="AE116" s="49">
        <v>68</v>
      </c>
      <c r="AF116" s="49">
        <v>68</v>
      </c>
      <c r="AG116" s="49"/>
      <c r="AH116" s="49">
        <v>68</v>
      </c>
      <c r="AI116" s="116">
        <v>2018</v>
      </c>
      <c r="AJ116" s="10"/>
    </row>
    <row r="117" spans="1:37" s="8" customFormat="1" ht="27" customHeight="1" x14ac:dyDescent="0.25">
      <c r="A117" s="10"/>
      <c r="B117" s="103">
        <v>5</v>
      </c>
      <c r="C117" s="103">
        <v>7</v>
      </c>
      <c r="D117" s="103">
        <v>5</v>
      </c>
      <c r="E117" s="104">
        <v>0</v>
      </c>
      <c r="F117" s="104">
        <v>7</v>
      </c>
      <c r="G117" s="104">
        <v>0</v>
      </c>
      <c r="H117" s="104">
        <v>2</v>
      </c>
      <c r="I117" s="104">
        <v>1</v>
      </c>
      <c r="J117" s="103">
        <v>2</v>
      </c>
      <c r="K117" s="103">
        <v>3</v>
      </c>
      <c r="L117" s="103">
        <v>1</v>
      </c>
      <c r="M117" s="103">
        <v>2</v>
      </c>
      <c r="N117" s="103">
        <v>0</v>
      </c>
      <c r="O117" s="49">
        <v>2</v>
      </c>
      <c r="P117" s="54"/>
      <c r="Q117" s="54"/>
      <c r="R117" s="60"/>
      <c r="S117" s="60"/>
      <c r="T117" s="60"/>
      <c r="U117" s="60"/>
      <c r="V117" s="60"/>
      <c r="W117" s="60"/>
      <c r="X117" s="60"/>
      <c r="Y117" s="68"/>
      <c r="Z117" s="110" t="s">
        <v>202</v>
      </c>
      <c r="AA117" s="50" t="s">
        <v>203</v>
      </c>
      <c r="AB117" s="49" t="s">
        <v>149</v>
      </c>
      <c r="AC117" s="49" t="s">
        <v>149</v>
      </c>
      <c r="AD117" s="49" t="s">
        <v>149</v>
      </c>
      <c r="AE117" s="49" t="s">
        <v>149</v>
      </c>
      <c r="AF117" s="49" t="s">
        <v>149</v>
      </c>
      <c r="AG117" s="49"/>
      <c r="AH117" s="49" t="s">
        <v>149</v>
      </c>
      <c r="AI117" s="116">
        <v>2018</v>
      </c>
      <c r="AJ117" s="10"/>
    </row>
    <row r="118" spans="1:37" s="93" customFormat="1" ht="25.5" customHeight="1" x14ac:dyDescent="0.25">
      <c r="A118" s="75"/>
      <c r="B118" s="76">
        <v>5</v>
      </c>
      <c r="C118" s="76">
        <v>7</v>
      </c>
      <c r="D118" s="76">
        <v>5</v>
      </c>
      <c r="E118" s="77">
        <v>0</v>
      </c>
      <c r="F118" s="77">
        <v>7</v>
      </c>
      <c r="G118" s="77">
        <v>0</v>
      </c>
      <c r="H118" s="77">
        <v>5</v>
      </c>
      <c r="I118" s="77">
        <v>1</v>
      </c>
      <c r="J118" s="76">
        <v>2</v>
      </c>
      <c r="K118" s="76">
        <v>4</v>
      </c>
      <c r="L118" s="76">
        <v>0</v>
      </c>
      <c r="M118" s="76">
        <v>0</v>
      </c>
      <c r="N118" s="76">
        <v>0</v>
      </c>
      <c r="O118" s="76">
        <v>0</v>
      </c>
      <c r="P118" s="78"/>
      <c r="Q118" s="78"/>
      <c r="R118" s="79"/>
      <c r="S118" s="79"/>
      <c r="T118" s="79"/>
      <c r="U118" s="79"/>
      <c r="V118" s="79"/>
      <c r="W118" s="79"/>
      <c r="X118" s="79"/>
      <c r="Y118" s="96"/>
      <c r="Z118" s="97" t="s">
        <v>106</v>
      </c>
      <c r="AA118" s="128" t="s">
        <v>3</v>
      </c>
      <c r="AB118" s="129">
        <v>146.83799999999999</v>
      </c>
      <c r="AC118" s="129">
        <v>4805.3999999999996</v>
      </c>
      <c r="AD118" s="76">
        <v>4805.3999999999996</v>
      </c>
      <c r="AE118" s="76">
        <v>4805.3999999999996</v>
      </c>
      <c r="AF118" s="76">
        <v>4805.3999999999996</v>
      </c>
      <c r="AG118" s="76">
        <v>1275</v>
      </c>
      <c r="AH118" s="76">
        <f>AB118+AC118+AD118+AE118+AF118</f>
        <v>19368.437999999998</v>
      </c>
      <c r="AI118" s="76">
        <v>2018</v>
      </c>
      <c r="AJ118" s="75"/>
    </row>
    <row r="119" spans="1:37" s="90" customFormat="1" ht="28.5" customHeight="1" x14ac:dyDescent="0.25">
      <c r="A119" s="83"/>
      <c r="B119" s="84">
        <v>5</v>
      </c>
      <c r="C119" s="84">
        <v>7</v>
      </c>
      <c r="D119" s="84">
        <v>5</v>
      </c>
      <c r="E119" s="85">
        <v>0</v>
      </c>
      <c r="F119" s="85">
        <v>7</v>
      </c>
      <c r="G119" s="85">
        <v>0</v>
      </c>
      <c r="H119" s="85">
        <v>5</v>
      </c>
      <c r="I119" s="85">
        <v>1</v>
      </c>
      <c r="J119" s="84">
        <v>2</v>
      </c>
      <c r="K119" s="84">
        <v>4</v>
      </c>
      <c r="L119" s="84">
        <v>0</v>
      </c>
      <c r="M119" s="84">
        <v>1</v>
      </c>
      <c r="N119" s="84">
        <v>0</v>
      </c>
      <c r="O119" s="84">
        <v>0</v>
      </c>
      <c r="P119" s="86"/>
      <c r="Q119" s="86"/>
      <c r="R119" s="87"/>
      <c r="S119" s="87"/>
      <c r="T119" s="87"/>
      <c r="U119" s="87"/>
      <c r="V119" s="87"/>
      <c r="W119" s="87"/>
      <c r="X119" s="87"/>
      <c r="Y119" s="98"/>
      <c r="Z119" s="94" t="s">
        <v>177</v>
      </c>
      <c r="AA119" s="89" t="s">
        <v>3</v>
      </c>
      <c r="AB119" s="126">
        <v>106.83799999999999</v>
      </c>
      <c r="AC119" s="84">
        <f>AC121</f>
        <v>200</v>
      </c>
      <c r="AD119" s="84">
        <f>AD121</f>
        <v>200</v>
      </c>
      <c r="AE119" s="84">
        <f>AE121</f>
        <v>200</v>
      </c>
      <c r="AF119" s="84">
        <f>AF121</f>
        <v>200</v>
      </c>
      <c r="AG119" s="84">
        <v>1275</v>
      </c>
      <c r="AH119" s="84">
        <v>906.83799999999997</v>
      </c>
      <c r="AI119" s="84">
        <v>2018</v>
      </c>
      <c r="AJ119" s="83" t="s">
        <v>217</v>
      </c>
      <c r="AK119" s="90" t="s">
        <v>217</v>
      </c>
    </row>
    <row r="120" spans="1:37" s="8" customFormat="1" ht="22.5" customHeight="1" x14ac:dyDescent="0.25">
      <c r="A120" s="10"/>
      <c r="B120" s="49"/>
      <c r="C120" s="49"/>
      <c r="D120" s="49"/>
      <c r="E120" s="59"/>
      <c r="F120" s="59"/>
      <c r="G120" s="59"/>
      <c r="H120" s="59"/>
      <c r="I120" s="59"/>
      <c r="J120" s="54"/>
      <c r="K120" s="54"/>
      <c r="L120" s="54"/>
      <c r="M120" s="54"/>
      <c r="N120" s="54"/>
      <c r="O120" s="54"/>
      <c r="P120" s="54"/>
      <c r="Q120" s="54"/>
      <c r="R120" s="60"/>
      <c r="S120" s="60"/>
      <c r="T120" s="60"/>
      <c r="U120" s="60"/>
      <c r="V120" s="60"/>
      <c r="W120" s="60"/>
      <c r="X120" s="60"/>
      <c r="Y120" s="68"/>
      <c r="Z120" s="51" t="s">
        <v>182</v>
      </c>
      <c r="AA120" s="50" t="s">
        <v>129</v>
      </c>
      <c r="AB120" s="49">
        <v>48</v>
      </c>
      <c r="AC120" s="49">
        <v>48</v>
      </c>
      <c r="AD120" s="49">
        <v>30</v>
      </c>
      <c r="AE120" s="49">
        <v>30</v>
      </c>
      <c r="AF120" s="49">
        <v>30</v>
      </c>
      <c r="AG120" s="49"/>
      <c r="AH120" s="49"/>
      <c r="AI120" s="116">
        <v>2018</v>
      </c>
      <c r="AJ120" s="10"/>
      <c r="AK120" s="8" t="s">
        <v>217</v>
      </c>
    </row>
    <row r="121" spans="1:37" s="8" customFormat="1" ht="23.25" customHeight="1" x14ac:dyDescent="0.25">
      <c r="A121" s="10"/>
      <c r="B121" s="103">
        <v>5</v>
      </c>
      <c r="C121" s="103">
        <v>7</v>
      </c>
      <c r="D121" s="103">
        <v>5</v>
      </c>
      <c r="E121" s="104">
        <v>0</v>
      </c>
      <c r="F121" s="104">
        <v>7</v>
      </c>
      <c r="G121" s="104">
        <v>0</v>
      </c>
      <c r="H121" s="104">
        <v>5</v>
      </c>
      <c r="I121" s="104">
        <v>1</v>
      </c>
      <c r="J121" s="103">
        <v>2</v>
      </c>
      <c r="K121" s="103">
        <v>4</v>
      </c>
      <c r="L121" s="103">
        <v>2</v>
      </c>
      <c r="M121" s="103">
        <v>1</v>
      </c>
      <c r="N121" s="103">
        <v>0</v>
      </c>
      <c r="O121" s="49">
        <v>1</v>
      </c>
      <c r="P121" s="54"/>
      <c r="Q121" s="54"/>
      <c r="R121" s="60"/>
      <c r="S121" s="60"/>
      <c r="T121" s="60"/>
      <c r="U121" s="60"/>
      <c r="V121" s="60"/>
      <c r="W121" s="60"/>
      <c r="X121" s="60"/>
      <c r="Y121" s="68"/>
      <c r="Z121" s="52" t="s">
        <v>107</v>
      </c>
      <c r="AA121" s="50" t="s">
        <v>110</v>
      </c>
      <c r="AB121" s="49">
        <v>106.83799999999999</v>
      </c>
      <c r="AC121" s="49">
        <v>200</v>
      </c>
      <c r="AD121" s="49">
        <v>200</v>
      </c>
      <c r="AE121" s="49">
        <v>200</v>
      </c>
      <c r="AF121" s="49">
        <v>200</v>
      </c>
      <c r="AG121" s="49">
        <v>1000</v>
      </c>
      <c r="AH121" s="49">
        <v>906.83799999999997</v>
      </c>
      <c r="AI121" s="49">
        <v>2018</v>
      </c>
      <c r="AJ121" s="10"/>
    </row>
    <row r="122" spans="1:37" s="8" customFormat="1" ht="23.25" customHeight="1" x14ac:dyDescent="0.25">
      <c r="A122" s="10"/>
      <c r="B122" s="49"/>
      <c r="C122" s="49"/>
      <c r="D122" s="49"/>
      <c r="E122" s="59"/>
      <c r="F122" s="59"/>
      <c r="G122" s="59"/>
      <c r="H122" s="59"/>
      <c r="I122" s="59"/>
      <c r="J122" s="54"/>
      <c r="K122" s="54"/>
      <c r="L122" s="54"/>
      <c r="M122" s="54"/>
      <c r="N122" s="54"/>
      <c r="O122" s="54"/>
      <c r="P122" s="54"/>
      <c r="Q122" s="54"/>
      <c r="R122" s="60"/>
      <c r="S122" s="60"/>
      <c r="T122" s="60"/>
      <c r="U122" s="60"/>
      <c r="V122" s="60"/>
      <c r="W122" s="60"/>
      <c r="X122" s="60"/>
      <c r="Y122" s="68"/>
      <c r="Z122" s="51" t="s">
        <v>140</v>
      </c>
      <c r="AA122" s="50" t="s">
        <v>94</v>
      </c>
      <c r="AB122" s="103">
        <v>25</v>
      </c>
      <c r="AC122" s="49">
        <v>25</v>
      </c>
      <c r="AD122" s="49">
        <v>25</v>
      </c>
      <c r="AE122" s="49">
        <v>25</v>
      </c>
      <c r="AF122" s="49">
        <v>25</v>
      </c>
      <c r="AG122" s="49"/>
      <c r="AH122" s="49">
        <v>100</v>
      </c>
      <c r="AI122" s="116">
        <v>2018</v>
      </c>
      <c r="AJ122" s="10"/>
    </row>
    <row r="123" spans="1:37" s="90" customFormat="1" ht="54" customHeight="1" x14ac:dyDescent="0.25">
      <c r="A123" s="83"/>
      <c r="B123" s="84">
        <v>5</v>
      </c>
      <c r="C123" s="84">
        <v>7</v>
      </c>
      <c r="D123" s="84">
        <v>5</v>
      </c>
      <c r="E123" s="85">
        <v>0</v>
      </c>
      <c r="F123" s="85">
        <v>7</v>
      </c>
      <c r="G123" s="85">
        <v>0</v>
      </c>
      <c r="H123" s="85">
        <v>9</v>
      </c>
      <c r="I123" s="85">
        <v>1</v>
      </c>
      <c r="J123" s="84">
        <v>2</v>
      </c>
      <c r="K123" s="84">
        <v>4</v>
      </c>
      <c r="L123" s="84">
        <v>1</v>
      </c>
      <c r="M123" s="84">
        <v>2</v>
      </c>
      <c r="N123" s="84">
        <v>0</v>
      </c>
      <c r="O123" s="84">
        <v>0</v>
      </c>
      <c r="P123" s="86"/>
      <c r="Q123" s="86"/>
      <c r="R123" s="87"/>
      <c r="S123" s="87"/>
      <c r="T123" s="87"/>
      <c r="U123" s="87"/>
      <c r="V123" s="87"/>
      <c r="W123" s="87"/>
      <c r="X123" s="87"/>
      <c r="Y123" s="98"/>
      <c r="Z123" s="91" t="s">
        <v>183</v>
      </c>
      <c r="AA123" s="89" t="s">
        <v>110</v>
      </c>
      <c r="AB123" s="84">
        <v>40</v>
      </c>
      <c r="AC123" s="84">
        <v>4605.3999999999996</v>
      </c>
      <c r="AD123" s="84">
        <v>4605.3999999999996</v>
      </c>
      <c r="AE123" s="84">
        <v>4605.3999999999996</v>
      </c>
      <c r="AF123" s="84">
        <v>4605.3999999999996</v>
      </c>
      <c r="AG123" s="84">
        <v>275</v>
      </c>
      <c r="AH123" s="84">
        <v>18461.599999999999</v>
      </c>
      <c r="AI123" s="84">
        <v>2018</v>
      </c>
      <c r="AJ123" s="83"/>
      <c r="AK123" s="90" t="s">
        <v>217</v>
      </c>
    </row>
    <row r="124" spans="1:37" s="8" customFormat="1" ht="29.25" customHeight="1" x14ac:dyDescent="0.25">
      <c r="A124" s="10"/>
      <c r="B124" s="49"/>
      <c r="C124" s="49"/>
      <c r="D124" s="49"/>
      <c r="E124" s="59"/>
      <c r="F124" s="59"/>
      <c r="G124" s="59"/>
      <c r="H124" s="59"/>
      <c r="I124" s="59"/>
      <c r="J124" s="54"/>
      <c r="K124" s="54"/>
      <c r="L124" s="54"/>
      <c r="M124" s="54"/>
      <c r="N124" s="54"/>
      <c r="O124" s="54"/>
      <c r="P124" s="54"/>
      <c r="Q124" s="54"/>
      <c r="R124" s="60"/>
      <c r="S124" s="60"/>
      <c r="T124" s="60"/>
      <c r="U124" s="60"/>
      <c r="V124" s="60"/>
      <c r="W124" s="60"/>
      <c r="X124" s="60"/>
      <c r="Y124" s="68"/>
      <c r="Z124" s="51" t="s">
        <v>176</v>
      </c>
      <c r="AA124" s="50" t="s">
        <v>129</v>
      </c>
      <c r="AB124" s="49">
        <v>6</v>
      </c>
      <c r="AC124" s="49">
        <v>6</v>
      </c>
      <c r="AD124" s="49">
        <v>6</v>
      </c>
      <c r="AE124" s="49">
        <v>6</v>
      </c>
      <c r="AF124" s="49">
        <v>7</v>
      </c>
      <c r="AG124" s="49"/>
      <c r="AH124" s="49">
        <v>7</v>
      </c>
      <c r="AI124" s="116">
        <v>2018</v>
      </c>
      <c r="AJ124" s="10"/>
    </row>
    <row r="125" spans="1:37" s="8" customFormat="1" ht="28.5" customHeight="1" x14ac:dyDescent="0.25">
      <c r="A125" s="10"/>
      <c r="B125" s="103">
        <v>5</v>
      </c>
      <c r="C125" s="103">
        <v>7</v>
      </c>
      <c r="D125" s="103">
        <v>5</v>
      </c>
      <c r="E125" s="104">
        <v>0</v>
      </c>
      <c r="F125" s="104">
        <v>7</v>
      </c>
      <c r="G125" s="104">
        <v>0</v>
      </c>
      <c r="H125" s="104">
        <v>9</v>
      </c>
      <c r="I125" s="104">
        <v>1</v>
      </c>
      <c r="J125" s="103">
        <v>2</v>
      </c>
      <c r="K125" s="103">
        <v>4</v>
      </c>
      <c r="L125" s="103">
        <v>1</v>
      </c>
      <c r="M125" s="103">
        <v>2</v>
      </c>
      <c r="N125" s="103">
        <v>0</v>
      </c>
      <c r="O125" s="49">
        <v>1</v>
      </c>
      <c r="P125" s="54"/>
      <c r="Q125" s="54"/>
      <c r="R125" s="60"/>
      <c r="S125" s="60"/>
      <c r="T125" s="60"/>
      <c r="U125" s="60"/>
      <c r="V125" s="60"/>
      <c r="W125" s="60"/>
      <c r="X125" s="60"/>
      <c r="Y125" s="68"/>
      <c r="Z125" s="52" t="s">
        <v>108</v>
      </c>
      <c r="AA125" s="50" t="s">
        <v>3</v>
      </c>
      <c r="AB125" s="49">
        <v>40</v>
      </c>
      <c r="AC125" s="49">
        <v>30</v>
      </c>
      <c r="AD125" s="49">
        <v>30</v>
      </c>
      <c r="AE125" s="49">
        <v>30</v>
      </c>
      <c r="AF125" s="49">
        <v>30</v>
      </c>
      <c r="AG125" s="49">
        <v>275</v>
      </c>
      <c r="AH125" s="49">
        <v>160</v>
      </c>
      <c r="AI125" s="49">
        <v>2018</v>
      </c>
      <c r="AJ125" s="10"/>
    </row>
    <row r="126" spans="1:37" s="8" customFormat="1" ht="26.25" customHeight="1" x14ac:dyDescent="0.25">
      <c r="A126" s="10"/>
      <c r="B126" s="49"/>
      <c r="C126" s="49"/>
      <c r="D126" s="49"/>
      <c r="E126" s="59"/>
      <c r="F126" s="59"/>
      <c r="G126" s="59"/>
      <c r="H126" s="59"/>
      <c r="I126" s="59"/>
      <c r="J126" s="54"/>
      <c r="K126" s="54"/>
      <c r="L126" s="54"/>
      <c r="M126" s="54"/>
      <c r="N126" s="54"/>
      <c r="O126" s="54"/>
      <c r="P126" s="54"/>
      <c r="Q126" s="54"/>
      <c r="R126" s="60"/>
      <c r="S126" s="60"/>
      <c r="T126" s="60"/>
      <c r="U126" s="60"/>
      <c r="V126" s="60"/>
      <c r="W126" s="60"/>
      <c r="X126" s="60"/>
      <c r="Y126" s="68"/>
      <c r="Z126" s="51" t="s">
        <v>141</v>
      </c>
      <c r="AA126" s="50" t="s">
        <v>94</v>
      </c>
      <c r="AB126" s="49">
        <v>1</v>
      </c>
      <c r="AC126" s="49">
        <v>1</v>
      </c>
      <c r="AD126" s="49">
        <v>1</v>
      </c>
      <c r="AE126" s="49">
        <v>1</v>
      </c>
      <c r="AF126" s="49">
        <v>1</v>
      </c>
      <c r="AG126" s="49"/>
      <c r="AH126" s="49">
        <v>1</v>
      </c>
      <c r="AI126" s="116">
        <v>2018</v>
      </c>
      <c r="AJ126" s="10"/>
    </row>
    <row r="127" spans="1:37" s="8" customFormat="1" ht="26.25" customHeight="1" x14ac:dyDescent="0.25">
      <c r="A127" s="10"/>
      <c r="B127" s="49">
        <v>5</v>
      </c>
      <c r="C127" s="49">
        <v>7</v>
      </c>
      <c r="D127" s="49">
        <v>5</v>
      </c>
      <c r="E127" s="59">
        <v>0</v>
      </c>
      <c r="F127" s="59">
        <v>7</v>
      </c>
      <c r="G127" s="59">
        <v>0</v>
      </c>
      <c r="H127" s="59">
        <v>9</v>
      </c>
      <c r="I127" s="59">
        <v>1</v>
      </c>
      <c r="J127" s="54">
        <v>2</v>
      </c>
      <c r="K127" s="54">
        <v>4</v>
      </c>
      <c r="L127" s="54">
        <v>1</v>
      </c>
      <c r="M127" s="54">
        <v>2</v>
      </c>
      <c r="N127" s="54">
        <v>0</v>
      </c>
      <c r="O127" s="54">
        <v>1</v>
      </c>
      <c r="P127" s="54"/>
      <c r="Q127" s="54"/>
      <c r="R127" s="60"/>
      <c r="S127" s="60"/>
      <c r="T127" s="60"/>
      <c r="U127" s="60"/>
      <c r="V127" s="60"/>
      <c r="W127" s="60"/>
      <c r="X127" s="60"/>
      <c r="Y127" s="68"/>
      <c r="Z127" s="51" t="s">
        <v>221</v>
      </c>
      <c r="AA127" s="50" t="s">
        <v>3</v>
      </c>
      <c r="AB127" s="103">
        <v>0</v>
      </c>
      <c r="AC127" s="103">
        <v>25</v>
      </c>
      <c r="AD127" s="49">
        <v>25</v>
      </c>
      <c r="AE127" s="49">
        <v>25</v>
      </c>
      <c r="AF127" s="49">
        <v>25</v>
      </c>
      <c r="AG127" s="49">
        <f>SUM(AC127:AF127)</f>
        <v>100</v>
      </c>
      <c r="AH127" s="49">
        <v>100</v>
      </c>
      <c r="AI127" s="116">
        <v>2018</v>
      </c>
      <c r="AJ127" s="10"/>
    </row>
    <row r="128" spans="1:37" s="8" customFormat="1" ht="26.25" customHeight="1" x14ac:dyDescent="0.25">
      <c r="A128" s="10"/>
      <c r="B128" s="49"/>
      <c r="C128" s="49"/>
      <c r="D128" s="49"/>
      <c r="E128" s="59"/>
      <c r="F128" s="59"/>
      <c r="G128" s="59"/>
      <c r="H128" s="59"/>
      <c r="I128" s="59"/>
      <c r="J128" s="54"/>
      <c r="K128" s="54"/>
      <c r="L128" s="54"/>
      <c r="M128" s="54"/>
      <c r="N128" s="54"/>
      <c r="O128" s="54"/>
      <c r="P128" s="54"/>
      <c r="Q128" s="54"/>
      <c r="R128" s="60"/>
      <c r="S128" s="60"/>
      <c r="T128" s="60"/>
      <c r="U128" s="60"/>
      <c r="V128" s="60"/>
      <c r="W128" s="60"/>
      <c r="X128" s="60"/>
      <c r="Y128" s="68"/>
      <c r="Z128" s="61" t="s">
        <v>222</v>
      </c>
      <c r="AA128" s="50" t="s">
        <v>94</v>
      </c>
      <c r="AB128" s="49">
        <v>6</v>
      </c>
      <c r="AC128" s="49">
        <v>5</v>
      </c>
      <c r="AD128" s="49">
        <v>5</v>
      </c>
      <c r="AE128" s="49">
        <v>5</v>
      </c>
      <c r="AF128" s="49">
        <v>5</v>
      </c>
      <c r="AG128" s="49">
        <v>5</v>
      </c>
      <c r="AH128" s="49">
        <v>100</v>
      </c>
      <c r="AI128" s="116">
        <v>2018</v>
      </c>
      <c r="AJ128" s="10"/>
    </row>
    <row r="129" spans="1:68" s="8" customFormat="1" ht="70.5" customHeight="1" x14ac:dyDescent="0.25">
      <c r="A129" s="10"/>
      <c r="B129" s="49">
        <v>5</v>
      </c>
      <c r="C129" s="49">
        <v>7</v>
      </c>
      <c r="D129" s="49">
        <v>5</v>
      </c>
      <c r="E129" s="59">
        <v>1</v>
      </c>
      <c r="F129" s="59">
        <v>0</v>
      </c>
      <c r="G129" s="59">
        <v>0</v>
      </c>
      <c r="H129" s="59">
        <v>3</v>
      </c>
      <c r="I129" s="59">
        <v>1</v>
      </c>
      <c r="J129" s="54">
        <v>2</v>
      </c>
      <c r="K129" s="54">
        <v>4</v>
      </c>
      <c r="L129" s="54">
        <v>7</v>
      </c>
      <c r="M129" s="54">
        <v>5</v>
      </c>
      <c r="N129" s="54">
        <v>1</v>
      </c>
      <c r="O129" s="54">
        <v>2</v>
      </c>
      <c r="P129" s="54"/>
      <c r="Q129" s="54"/>
      <c r="R129" s="60"/>
      <c r="S129" s="60"/>
      <c r="T129" s="60"/>
      <c r="U129" s="60"/>
      <c r="V129" s="60"/>
      <c r="W129" s="60"/>
      <c r="X129" s="60"/>
      <c r="Y129" s="68"/>
      <c r="Z129" s="121" t="s">
        <v>223</v>
      </c>
      <c r="AA129" s="50" t="s">
        <v>3</v>
      </c>
      <c r="AB129" s="49">
        <v>0</v>
      </c>
      <c r="AC129" s="49">
        <v>4550.3999999999996</v>
      </c>
      <c r="AD129" s="49">
        <v>4550.3999999999996</v>
      </c>
      <c r="AE129" s="49">
        <v>4550.3999999999996</v>
      </c>
      <c r="AF129" s="49">
        <v>4550.3999999999996</v>
      </c>
      <c r="AG129" s="49">
        <f>SUM(AB129:AF129)</f>
        <v>18201.599999999999</v>
      </c>
      <c r="AH129" s="49">
        <f>SUM(AG129)</f>
        <v>18201.599999999999</v>
      </c>
      <c r="AI129" s="116"/>
      <c r="AJ129" s="10"/>
    </row>
    <row r="130" spans="1:68" s="93" customFormat="1" ht="28.5" customHeight="1" x14ac:dyDescent="0.25">
      <c r="A130" s="75"/>
      <c r="B130" s="76">
        <v>5</v>
      </c>
      <c r="C130" s="76">
        <v>7</v>
      </c>
      <c r="D130" s="76">
        <v>5</v>
      </c>
      <c r="E130" s="77">
        <v>0</v>
      </c>
      <c r="F130" s="77">
        <v>7</v>
      </c>
      <c r="G130" s="77">
        <v>0</v>
      </c>
      <c r="H130" s="77">
        <v>7</v>
      </c>
      <c r="I130" s="77">
        <v>1</v>
      </c>
      <c r="J130" s="76">
        <v>2</v>
      </c>
      <c r="K130" s="76">
        <v>5</v>
      </c>
      <c r="L130" s="76">
        <v>2</v>
      </c>
      <c r="M130" s="76">
        <v>0</v>
      </c>
      <c r="N130" s="76">
        <v>0</v>
      </c>
      <c r="O130" s="76">
        <v>0</v>
      </c>
      <c r="P130" s="76"/>
      <c r="Q130" s="78"/>
      <c r="R130" s="79"/>
      <c r="S130" s="79"/>
      <c r="T130" s="79"/>
      <c r="U130" s="79"/>
      <c r="V130" s="79"/>
      <c r="W130" s="79"/>
      <c r="X130" s="79"/>
      <c r="Y130" s="96"/>
      <c r="Z130" s="131" t="s">
        <v>109</v>
      </c>
      <c r="AA130" s="128" t="s">
        <v>110</v>
      </c>
      <c r="AB130" s="129">
        <v>1372.9956</v>
      </c>
      <c r="AC130" s="129">
        <f>AC131+AC138</f>
        <v>350</v>
      </c>
      <c r="AD130" s="76">
        <f>AD131+AD138</f>
        <v>350</v>
      </c>
      <c r="AE130" s="76">
        <f>AE131+AE138</f>
        <v>350</v>
      </c>
      <c r="AF130" s="76">
        <f>AF131+AF138</f>
        <v>350</v>
      </c>
      <c r="AG130" s="76">
        <v>1750</v>
      </c>
      <c r="AH130" s="76">
        <v>2772.9960000000001</v>
      </c>
      <c r="AI130" s="76">
        <v>2018</v>
      </c>
      <c r="AJ130" s="75"/>
    </row>
    <row r="131" spans="1:68" s="90" customFormat="1" ht="27" customHeight="1" x14ac:dyDescent="0.25">
      <c r="A131" s="83"/>
      <c r="B131" s="84">
        <v>5</v>
      </c>
      <c r="C131" s="84">
        <v>7</v>
      </c>
      <c r="D131" s="84">
        <v>5</v>
      </c>
      <c r="E131" s="85">
        <v>0</v>
      </c>
      <c r="F131" s="85">
        <v>7</v>
      </c>
      <c r="G131" s="85">
        <v>0</v>
      </c>
      <c r="H131" s="85">
        <v>7</v>
      </c>
      <c r="I131" s="85">
        <v>1</v>
      </c>
      <c r="J131" s="84">
        <v>2</v>
      </c>
      <c r="K131" s="84">
        <v>5</v>
      </c>
      <c r="L131" s="84">
        <v>2</v>
      </c>
      <c r="M131" s="84">
        <v>1</v>
      </c>
      <c r="N131" s="84">
        <v>0</v>
      </c>
      <c r="O131" s="84">
        <v>0</v>
      </c>
      <c r="P131" s="86"/>
      <c r="Q131" s="86"/>
      <c r="R131" s="87"/>
      <c r="S131" s="87"/>
      <c r="T131" s="87"/>
      <c r="U131" s="87"/>
      <c r="V131" s="87"/>
      <c r="W131" s="87"/>
      <c r="X131" s="87"/>
      <c r="Y131" s="98"/>
      <c r="Z131" s="94" t="s">
        <v>178</v>
      </c>
      <c r="AA131" s="89" t="s">
        <v>3</v>
      </c>
      <c r="AB131" s="126">
        <v>1238.3335</v>
      </c>
      <c r="AC131" s="84">
        <f>AC134+AC136</f>
        <v>200</v>
      </c>
      <c r="AD131" s="84">
        <f>AD134+AD136</f>
        <v>200</v>
      </c>
      <c r="AE131" s="84">
        <f>AE134+AE136</f>
        <v>200</v>
      </c>
      <c r="AF131" s="84">
        <f>AF134+AF136</f>
        <v>200</v>
      </c>
      <c r="AG131" s="84">
        <v>1000</v>
      </c>
      <c r="AH131" s="84">
        <f>AB131+AC131+AD131+AE131+AF131</f>
        <v>2038.3335</v>
      </c>
      <c r="AI131" s="84">
        <v>2018</v>
      </c>
      <c r="AJ131" s="83"/>
    </row>
    <row r="132" spans="1:68" s="8" customFormat="1" ht="30.75" customHeight="1" x14ac:dyDescent="0.25">
      <c r="A132" s="10"/>
      <c r="B132" s="49"/>
      <c r="C132" s="49"/>
      <c r="D132" s="49"/>
      <c r="E132" s="59"/>
      <c r="F132" s="59"/>
      <c r="G132" s="59"/>
      <c r="H132" s="59"/>
      <c r="I132" s="59"/>
      <c r="J132" s="54"/>
      <c r="K132" s="54"/>
      <c r="L132" s="54"/>
      <c r="M132" s="54"/>
      <c r="N132" s="54"/>
      <c r="O132" s="54"/>
      <c r="P132" s="54"/>
      <c r="Q132" s="54"/>
      <c r="R132" s="60"/>
      <c r="S132" s="60"/>
      <c r="T132" s="60"/>
      <c r="U132" s="60"/>
      <c r="V132" s="60"/>
      <c r="W132" s="60"/>
      <c r="X132" s="60"/>
      <c r="Y132" s="68"/>
      <c r="Z132" s="51" t="s">
        <v>142</v>
      </c>
      <c r="AA132" s="50" t="s">
        <v>94</v>
      </c>
      <c r="AB132" s="103">
        <v>100</v>
      </c>
      <c r="AC132" s="49">
        <v>100</v>
      </c>
      <c r="AD132" s="49">
        <v>100</v>
      </c>
      <c r="AE132" s="49">
        <v>100</v>
      </c>
      <c r="AF132" s="49">
        <v>100</v>
      </c>
      <c r="AG132" s="49"/>
      <c r="AH132" s="49">
        <v>100</v>
      </c>
      <c r="AI132" s="49">
        <v>2018</v>
      </c>
      <c r="AJ132" s="10"/>
    </row>
    <row r="133" spans="1:68" s="8" customFormat="1" ht="12.75" customHeight="1" x14ac:dyDescent="0.25">
      <c r="A133" s="10"/>
      <c r="B133" s="49"/>
      <c r="C133" s="49"/>
      <c r="D133" s="49"/>
      <c r="E133" s="59"/>
      <c r="F133" s="59"/>
      <c r="G133" s="59"/>
      <c r="H133" s="59"/>
      <c r="I133" s="59"/>
      <c r="J133" s="54"/>
      <c r="K133" s="54"/>
      <c r="L133" s="54"/>
      <c r="M133" s="54"/>
      <c r="N133" s="54"/>
      <c r="O133" s="54"/>
      <c r="P133" s="54"/>
      <c r="Q133" s="54"/>
      <c r="R133" s="60"/>
      <c r="S133" s="60"/>
      <c r="T133" s="60"/>
      <c r="U133" s="60"/>
      <c r="V133" s="60"/>
      <c r="W133" s="60"/>
      <c r="X133" s="60"/>
      <c r="Y133" s="68"/>
      <c r="Z133" s="51" t="s">
        <v>185</v>
      </c>
      <c r="AA133" s="50" t="s">
        <v>94</v>
      </c>
      <c r="AB133" s="49">
        <v>15</v>
      </c>
      <c r="AC133" s="49">
        <v>15</v>
      </c>
      <c r="AD133" s="49">
        <v>15</v>
      </c>
      <c r="AE133" s="49">
        <v>15</v>
      </c>
      <c r="AF133" s="49">
        <v>15</v>
      </c>
      <c r="AG133" s="49"/>
      <c r="AH133" s="49">
        <v>15</v>
      </c>
      <c r="AI133" s="49">
        <v>2018</v>
      </c>
      <c r="AJ133" s="10"/>
    </row>
    <row r="134" spans="1:68" s="8" customFormat="1" ht="27.75" customHeight="1" x14ac:dyDescent="0.25">
      <c r="A134" s="10"/>
      <c r="B134" s="103">
        <v>5</v>
      </c>
      <c r="C134" s="103">
        <v>7</v>
      </c>
      <c r="D134" s="103">
        <v>5</v>
      </c>
      <c r="E134" s="104">
        <v>0</v>
      </c>
      <c r="F134" s="104">
        <v>7</v>
      </c>
      <c r="G134" s="104">
        <v>0</v>
      </c>
      <c r="H134" s="104">
        <v>7</v>
      </c>
      <c r="I134" s="104">
        <v>1</v>
      </c>
      <c r="J134" s="103">
        <v>2</v>
      </c>
      <c r="K134" s="49">
        <v>5</v>
      </c>
      <c r="L134" s="49">
        <v>2</v>
      </c>
      <c r="M134" s="49">
        <v>1</v>
      </c>
      <c r="N134" s="49">
        <v>0</v>
      </c>
      <c r="O134" s="49">
        <v>1</v>
      </c>
      <c r="P134" s="54"/>
      <c r="Q134" s="54"/>
      <c r="R134" s="60"/>
      <c r="S134" s="60"/>
      <c r="T134" s="60"/>
      <c r="U134" s="60"/>
      <c r="V134" s="60"/>
      <c r="W134" s="60"/>
      <c r="X134" s="60"/>
      <c r="Y134" s="68"/>
      <c r="Z134" s="52" t="s">
        <v>111</v>
      </c>
      <c r="AA134" s="50" t="s">
        <v>110</v>
      </c>
      <c r="AB134" s="49">
        <v>169.03353000000001</v>
      </c>
      <c r="AC134" s="49">
        <v>200</v>
      </c>
      <c r="AD134" s="49">
        <v>200</v>
      </c>
      <c r="AE134" s="49">
        <v>200</v>
      </c>
      <c r="AF134" s="49">
        <v>200</v>
      </c>
      <c r="AG134" s="49">
        <v>1000</v>
      </c>
      <c r="AH134" s="49">
        <v>969.0335</v>
      </c>
      <c r="AI134" s="49">
        <v>2018</v>
      </c>
      <c r="AJ134" s="10"/>
    </row>
    <row r="135" spans="1:68" s="8" customFormat="1" ht="26.25" customHeight="1" x14ac:dyDescent="0.25">
      <c r="A135" s="10"/>
      <c r="B135" s="49"/>
      <c r="C135" s="49"/>
      <c r="D135" s="49"/>
      <c r="E135" s="59"/>
      <c r="F135" s="59"/>
      <c r="G135" s="59"/>
      <c r="H135" s="59"/>
      <c r="I135" s="59"/>
      <c r="J135" s="54"/>
      <c r="K135" s="54"/>
      <c r="L135" s="54"/>
      <c r="M135" s="54"/>
      <c r="N135" s="54"/>
      <c r="O135" s="54"/>
      <c r="P135" s="54"/>
      <c r="Q135" s="54"/>
      <c r="R135" s="60"/>
      <c r="S135" s="60"/>
      <c r="T135" s="60"/>
      <c r="U135" s="60"/>
      <c r="V135" s="60"/>
      <c r="W135" s="60"/>
      <c r="X135" s="60"/>
      <c r="Y135" s="68"/>
      <c r="Z135" s="51" t="s">
        <v>143</v>
      </c>
      <c r="AA135" s="50" t="s">
        <v>94</v>
      </c>
      <c r="AB135" s="49">
        <v>79</v>
      </c>
      <c r="AC135" s="49">
        <v>79</v>
      </c>
      <c r="AD135" s="49">
        <v>79</v>
      </c>
      <c r="AE135" s="49">
        <v>79</v>
      </c>
      <c r="AF135" s="49">
        <v>80</v>
      </c>
      <c r="AG135" s="49"/>
      <c r="AH135" s="49">
        <v>80</v>
      </c>
      <c r="AI135" s="49">
        <v>2018</v>
      </c>
      <c r="AJ135" s="10"/>
    </row>
    <row r="136" spans="1:68" s="8" customFormat="1" ht="25.5" customHeight="1" x14ac:dyDescent="0.25">
      <c r="A136" s="10"/>
      <c r="B136" s="103">
        <v>5</v>
      </c>
      <c r="C136" s="103">
        <v>7</v>
      </c>
      <c r="D136" s="103">
        <v>5</v>
      </c>
      <c r="E136" s="104">
        <v>0</v>
      </c>
      <c r="F136" s="104">
        <v>7</v>
      </c>
      <c r="G136" s="104">
        <v>0</v>
      </c>
      <c r="H136" s="104">
        <v>7</v>
      </c>
      <c r="I136" s="104">
        <v>1</v>
      </c>
      <c r="J136" s="103">
        <v>2</v>
      </c>
      <c r="K136" s="49">
        <v>5</v>
      </c>
      <c r="L136" s="49">
        <v>7</v>
      </c>
      <c r="M136" s="49">
        <v>2</v>
      </c>
      <c r="N136" s="49">
        <v>0</v>
      </c>
      <c r="O136" s="49">
        <v>2</v>
      </c>
      <c r="P136" s="54"/>
      <c r="Q136" s="54"/>
      <c r="R136" s="60"/>
      <c r="S136" s="60"/>
      <c r="T136" s="60"/>
      <c r="U136" s="60"/>
      <c r="V136" s="60"/>
      <c r="W136" s="60"/>
      <c r="X136" s="60"/>
      <c r="Y136" s="68"/>
      <c r="Z136" s="52" t="s">
        <v>112</v>
      </c>
      <c r="AA136" s="50" t="s">
        <v>110</v>
      </c>
      <c r="AB136" s="49">
        <v>1069.3</v>
      </c>
      <c r="AC136" s="49">
        <v>0</v>
      </c>
      <c r="AD136" s="49">
        <v>0</v>
      </c>
      <c r="AE136" s="49">
        <v>0</v>
      </c>
      <c r="AF136" s="49">
        <v>0</v>
      </c>
      <c r="AG136" s="49">
        <v>0</v>
      </c>
      <c r="AH136" s="49">
        <v>1069.3</v>
      </c>
      <c r="AI136" s="49">
        <v>2018</v>
      </c>
      <c r="AJ136" s="10"/>
    </row>
    <row r="137" spans="1:68" s="8" customFormat="1" ht="27.75" customHeight="1" x14ac:dyDescent="0.25">
      <c r="A137" s="10"/>
      <c r="B137" s="49"/>
      <c r="C137" s="49"/>
      <c r="D137" s="49"/>
      <c r="E137" s="59"/>
      <c r="F137" s="59"/>
      <c r="G137" s="59"/>
      <c r="H137" s="59"/>
      <c r="I137" s="59"/>
      <c r="J137" s="54"/>
      <c r="K137" s="54"/>
      <c r="L137" s="54"/>
      <c r="M137" s="54"/>
      <c r="N137" s="54"/>
      <c r="O137" s="54"/>
      <c r="P137" s="54"/>
      <c r="Q137" s="54"/>
      <c r="R137" s="60"/>
      <c r="S137" s="60"/>
      <c r="T137" s="60"/>
      <c r="U137" s="60"/>
      <c r="V137" s="60"/>
      <c r="W137" s="60"/>
      <c r="X137" s="60"/>
      <c r="Y137" s="68"/>
      <c r="Z137" s="51" t="s">
        <v>144</v>
      </c>
      <c r="AA137" s="50" t="s">
        <v>94</v>
      </c>
      <c r="AB137" s="49">
        <v>100</v>
      </c>
      <c r="AC137" s="49">
        <v>100</v>
      </c>
      <c r="AD137" s="49">
        <v>100</v>
      </c>
      <c r="AE137" s="49">
        <v>100</v>
      </c>
      <c r="AF137" s="49">
        <v>100</v>
      </c>
      <c r="AG137" s="49"/>
      <c r="AH137" s="49">
        <v>100</v>
      </c>
      <c r="AI137" s="49">
        <v>2018</v>
      </c>
      <c r="AJ137" s="10"/>
    </row>
    <row r="138" spans="1:68" s="90" customFormat="1" ht="29.25" customHeight="1" x14ac:dyDescent="0.25">
      <c r="A138" s="83"/>
      <c r="B138" s="84">
        <v>5</v>
      </c>
      <c r="C138" s="84">
        <v>7</v>
      </c>
      <c r="D138" s="84">
        <v>5</v>
      </c>
      <c r="E138" s="85">
        <v>0</v>
      </c>
      <c r="F138" s="85">
        <v>7</v>
      </c>
      <c r="G138" s="85">
        <v>0</v>
      </c>
      <c r="H138" s="85">
        <v>7</v>
      </c>
      <c r="I138" s="85">
        <v>1</v>
      </c>
      <c r="J138" s="84">
        <v>2</v>
      </c>
      <c r="K138" s="84">
        <v>5</v>
      </c>
      <c r="L138" s="84">
        <v>2</v>
      </c>
      <c r="M138" s="84">
        <v>2</v>
      </c>
      <c r="N138" s="84">
        <v>0</v>
      </c>
      <c r="O138" s="84">
        <v>0</v>
      </c>
      <c r="P138" s="86"/>
      <c r="Q138" s="86"/>
      <c r="R138" s="87"/>
      <c r="S138" s="87"/>
      <c r="T138" s="87"/>
      <c r="U138" s="87"/>
      <c r="V138" s="87"/>
      <c r="W138" s="87"/>
      <c r="X138" s="87"/>
      <c r="Y138" s="98"/>
      <c r="Z138" s="91" t="s">
        <v>179</v>
      </c>
      <c r="AA138" s="89" t="s">
        <v>110</v>
      </c>
      <c r="AB138" s="126">
        <v>134.66204999999999</v>
      </c>
      <c r="AC138" s="84">
        <f>AC139</f>
        <v>150</v>
      </c>
      <c r="AD138" s="84">
        <f>AD139</f>
        <v>150</v>
      </c>
      <c r="AE138" s="84">
        <f>AE139</f>
        <v>150</v>
      </c>
      <c r="AF138" s="84">
        <f>AF139</f>
        <v>150</v>
      </c>
      <c r="AG138" s="84">
        <v>750</v>
      </c>
      <c r="AH138" s="84">
        <v>734.66210000000001</v>
      </c>
      <c r="AI138" s="84">
        <v>2018</v>
      </c>
      <c r="AJ138" s="83"/>
    </row>
    <row r="139" spans="1:68" s="8" customFormat="1" ht="17.25" customHeight="1" x14ac:dyDescent="0.25">
      <c r="A139" s="10"/>
      <c r="B139" s="103">
        <v>5</v>
      </c>
      <c r="C139" s="103">
        <v>7</v>
      </c>
      <c r="D139" s="103">
        <v>5</v>
      </c>
      <c r="E139" s="104">
        <v>0</v>
      </c>
      <c r="F139" s="104">
        <v>7</v>
      </c>
      <c r="G139" s="104">
        <v>0</v>
      </c>
      <c r="H139" s="104">
        <v>7</v>
      </c>
      <c r="I139" s="104">
        <v>1</v>
      </c>
      <c r="J139" s="103">
        <v>2</v>
      </c>
      <c r="K139" s="103">
        <v>5</v>
      </c>
      <c r="L139" s="103">
        <v>2</v>
      </c>
      <c r="M139" s="103">
        <v>2</v>
      </c>
      <c r="N139" s="103">
        <v>0</v>
      </c>
      <c r="O139" s="49">
        <v>1</v>
      </c>
      <c r="P139" s="54"/>
      <c r="Q139" s="54"/>
      <c r="R139" s="60"/>
      <c r="S139" s="60"/>
      <c r="T139" s="60"/>
      <c r="U139" s="60"/>
      <c r="V139" s="60"/>
      <c r="W139" s="60"/>
      <c r="X139" s="60"/>
      <c r="Y139" s="68"/>
      <c r="Z139" s="52" t="s">
        <v>113</v>
      </c>
      <c r="AA139" s="50" t="s">
        <v>110</v>
      </c>
      <c r="AB139" s="103">
        <f>AB140</f>
        <v>72</v>
      </c>
      <c r="AC139" s="49">
        <v>150</v>
      </c>
      <c r="AD139" s="49">
        <v>150</v>
      </c>
      <c r="AE139" s="49">
        <v>150</v>
      </c>
      <c r="AF139" s="49">
        <v>150</v>
      </c>
      <c r="AG139" s="49">
        <v>750</v>
      </c>
      <c r="AH139" s="49">
        <v>750</v>
      </c>
      <c r="AI139" s="49">
        <v>2018</v>
      </c>
      <c r="AJ139" s="10"/>
    </row>
    <row r="140" spans="1:68" s="8" customFormat="1" ht="24.75" customHeight="1" x14ac:dyDescent="0.25">
      <c r="A140" s="10"/>
      <c r="B140" s="49"/>
      <c r="C140" s="49"/>
      <c r="D140" s="49"/>
      <c r="E140" s="59"/>
      <c r="F140" s="59"/>
      <c r="G140" s="59"/>
      <c r="H140" s="59"/>
      <c r="I140" s="59"/>
      <c r="J140" s="54"/>
      <c r="K140" s="54"/>
      <c r="L140" s="54"/>
      <c r="M140" s="54"/>
      <c r="N140" s="54"/>
      <c r="O140" s="54"/>
      <c r="P140" s="54"/>
      <c r="Q140" s="54"/>
      <c r="R140" s="60"/>
      <c r="S140" s="60"/>
      <c r="T140" s="60"/>
      <c r="U140" s="60"/>
      <c r="V140" s="60"/>
      <c r="W140" s="60"/>
      <c r="X140" s="60"/>
      <c r="Y140" s="68"/>
      <c r="Z140" s="51" t="s">
        <v>145</v>
      </c>
      <c r="AA140" s="50" t="s">
        <v>129</v>
      </c>
      <c r="AB140" s="49">
        <v>72</v>
      </c>
      <c r="AC140" s="49">
        <v>72</v>
      </c>
      <c r="AD140" s="49">
        <v>72</v>
      </c>
      <c r="AE140" s="49">
        <v>72</v>
      </c>
      <c r="AF140" s="49">
        <v>72</v>
      </c>
      <c r="AG140" s="49"/>
      <c r="AH140" s="49">
        <v>72</v>
      </c>
      <c r="AI140" s="49">
        <v>2018</v>
      </c>
      <c r="AJ140" s="10"/>
    </row>
    <row r="141" spans="1:68" s="93" customFormat="1" ht="14.25" customHeight="1" x14ac:dyDescent="0.25">
      <c r="A141" s="75"/>
      <c r="B141" s="76">
        <v>5</v>
      </c>
      <c r="C141" s="76">
        <v>7</v>
      </c>
      <c r="D141" s="76">
        <v>5</v>
      </c>
      <c r="E141" s="77">
        <v>0</v>
      </c>
      <c r="F141" s="77">
        <v>7</v>
      </c>
      <c r="G141" s="77">
        <v>0</v>
      </c>
      <c r="H141" s="77">
        <v>9</v>
      </c>
      <c r="I141" s="77">
        <v>1</v>
      </c>
      <c r="J141" s="76">
        <v>2</v>
      </c>
      <c r="K141" s="76">
        <v>9</v>
      </c>
      <c r="L141" s="76">
        <v>9</v>
      </c>
      <c r="M141" s="76">
        <v>0</v>
      </c>
      <c r="N141" s="76">
        <v>0</v>
      </c>
      <c r="O141" s="76">
        <v>0</v>
      </c>
      <c r="P141" s="78"/>
      <c r="Q141" s="78"/>
      <c r="R141" s="79"/>
      <c r="S141" s="79"/>
      <c r="T141" s="79"/>
      <c r="U141" s="79"/>
      <c r="V141" s="79"/>
      <c r="W141" s="79"/>
      <c r="X141" s="79"/>
      <c r="Y141" s="79"/>
      <c r="Z141" s="92" t="s">
        <v>50</v>
      </c>
      <c r="AA141" s="128" t="s">
        <v>3</v>
      </c>
      <c r="AB141" s="129">
        <v>8580.4989999999998</v>
      </c>
      <c r="AC141" s="130">
        <v>7544</v>
      </c>
      <c r="AD141" s="112">
        <v>7504</v>
      </c>
      <c r="AE141" s="112">
        <v>7504</v>
      </c>
      <c r="AF141" s="112">
        <v>7504</v>
      </c>
      <c r="AG141" s="112">
        <v>47775</v>
      </c>
      <c r="AH141" s="120">
        <f>AB141+AC141+AD141+AE141+AF141</f>
        <v>38636.498999999996</v>
      </c>
      <c r="AI141" s="112">
        <v>2018</v>
      </c>
      <c r="AJ141" s="99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0"/>
      <c r="BD141" s="100"/>
      <c r="BE141" s="100"/>
      <c r="BF141" s="100"/>
      <c r="BG141" s="100"/>
      <c r="BH141" s="100"/>
      <c r="BI141" s="100"/>
      <c r="BJ141" s="100"/>
      <c r="BK141" s="100"/>
      <c r="BL141" s="100"/>
      <c r="BM141" s="100"/>
      <c r="BN141" s="100"/>
      <c r="BO141" s="100"/>
    </row>
    <row r="142" spans="1:68" s="64" customFormat="1" ht="26.25" customHeight="1" x14ac:dyDescent="0.25">
      <c r="A142" s="62"/>
      <c r="B142" s="103">
        <v>5</v>
      </c>
      <c r="C142" s="103">
        <v>7</v>
      </c>
      <c r="D142" s="103">
        <v>5</v>
      </c>
      <c r="E142" s="104">
        <v>0</v>
      </c>
      <c r="F142" s="104">
        <v>7</v>
      </c>
      <c r="G142" s="104">
        <v>0</v>
      </c>
      <c r="H142" s="104">
        <v>9</v>
      </c>
      <c r="I142" s="104">
        <v>1</v>
      </c>
      <c r="J142" s="103">
        <v>2</v>
      </c>
      <c r="K142" s="103">
        <v>9</v>
      </c>
      <c r="L142" s="103">
        <v>9</v>
      </c>
      <c r="M142" s="103">
        <v>0</v>
      </c>
      <c r="N142" s="103">
        <v>0</v>
      </c>
      <c r="O142" s="103">
        <v>0</v>
      </c>
      <c r="P142" s="65"/>
      <c r="Q142" s="65"/>
      <c r="R142" s="60"/>
      <c r="S142" s="66"/>
      <c r="T142" s="66"/>
      <c r="U142" s="66"/>
      <c r="V142" s="66"/>
      <c r="W142" s="66"/>
      <c r="X142" s="66"/>
      <c r="Y142" s="66"/>
      <c r="Z142" s="52" t="s">
        <v>78</v>
      </c>
      <c r="AA142" s="50" t="s">
        <v>3</v>
      </c>
      <c r="AB142" s="49">
        <v>8580.4989999999998</v>
      </c>
      <c r="AC142" s="133">
        <f>AC143+AC144</f>
        <v>7544</v>
      </c>
      <c r="AD142" s="133">
        <f>AD143+AD144</f>
        <v>7504</v>
      </c>
      <c r="AE142" s="133">
        <f>AE143+AE144</f>
        <v>7504</v>
      </c>
      <c r="AF142" s="133">
        <f>AF143+AF144</f>
        <v>7504</v>
      </c>
      <c r="AG142" s="116">
        <v>47775</v>
      </c>
      <c r="AH142" s="135">
        <f>AB142+AC142+AD142+AE142+AF142</f>
        <v>38636.498999999996</v>
      </c>
      <c r="AI142" s="116">
        <v>2018</v>
      </c>
      <c r="AJ142" s="11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63"/>
    </row>
    <row r="143" spans="1:68" s="64" customFormat="1" ht="31.5" customHeight="1" x14ac:dyDescent="0.25">
      <c r="A143" s="62"/>
      <c r="B143" s="103">
        <v>5</v>
      </c>
      <c r="C143" s="103">
        <v>7</v>
      </c>
      <c r="D143" s="103">
        <v>5</v>
      </c>
      <c r="E143" s="104">
        <v>0</v>
      </c>
      <c r="F143" s="104">
        <v>7</v>
      </c>
      <c r="G143" s="104">
        <v>0</v>
      </c>
      <c r="H143" s="104">
        <v>9</v>
      </c>
      <c r="I143" s="104">
        <v>1</v>
      </c>
      <c r="J143" s="103">
        <v>2</v>
      </c>
      <c r="K143" s="103">
        <v>9</v>
      </c>
      <c r="L143" s="103">
        <v>9</v>
      </c>
      <c r="M143" s="108">
        <v>0</v>
      </c>
      <c r="N143" s="108">
        <v>0</v>
      </c>
      <c r="O143" s="108">
        <v>2</v>
      </c>
      <c r="P143" s="65"/>
      <c r="Q143" s="65"/>
      <c r="R143" s="60"/>
      <c r="S143" s="66"/>
      <c r="T143" s="66"/>
      <c r="U143" s="66"/>
      <c r="V143" s="66"/>
      <c r="W143" s="66"/>
      <c r="X143" s="66"/>
      <c r="Y143" s="66"/>
      <c r="Z143" s="51" t="s">
        <v>114</v>
      </c>
      <c r="AA143" s="50" t="s">
        <v>3</v>
      </c>
      <c r="AB143" s="49">
        <v>1022.5</v>
      </c>
      <c r="AC143" s="134">
        <v>952</v>
      </c>
      <c r="AD143" s="134">
        <v>952</v>
      </c>
      <c r="AE143" s="134">
        <v>952</v>
      </c>
      <c r="AF143" s="134">
        <v>952</v>
      </c>
      <c r="AG143" s="116">
        <v>4705</v>
      </c>
      <c r="AH143" s="135">
        <f>AB143+AC143+AD143+AE143+AF143</f>
        <v>4830.5</v>
      </c>
      <c r="AI143" s="116">
        <v>2018</v>
      </c>
      <c r="AJ143" s="11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63"/>
    </row>
    <row r="144" spans="1:68" s="64" customFormat="1" ht="37.5" customHeight="1" x14ac:dyDescent="0.25">
      <c r="A144" s="62"/>
      <c r="B144" s="103">
        <v>5</v>
      </c>
      <c r="C144" s="103">
        <v>7</v>
      </c>
      <c r="D144" s="103">
        <v>5</v>
      </c>
      <c r="E144" s="104">
        <v>0</v>
      </c>
      <c r="F144" s="104">
        <v>7</v>
      </c>
      <c r="G144" s="104">
        <v>0</v>
      </c>
      <c r="H144" s="104">
        <v>9</v>
      </c>
      <c r="I144" s="104">
        <v>1</v>
      </c>
      <c r="J144" s="103">
        <v>2</v>
      </c>
      <c r="K144" s="103">
        <v>9</v>
      </c>
      <c r="L144" s="108">
        <v>9</v>
      </c>
      <c r="M144" s="108">
        <v>0</v>
      </c>
      <c r="N144" s="108">
        <v>0</v>
      </c>
      <c r="O144" s="108">
        <v>1</v>
      </c>
      <c r="P144" s="65"/>
      <c r="Q144" s="65"/>
      <c r="R144" s="60"/>
      <c r="S144" s="66"/>
      <c r="T144" s="66"/>
      <c r="U144" s="66"/>
      <c r="V144" s="66"/>
      <c r="W144" s="66"/>
      <c r="X144" s="66"/>
      <c r="Y144" s="66"/>
      <c r="Z144" s="51" t="s">
        <v>115</v>
      </c>
      <c r="AA144" s="50" t="s">
        <v>3</v>
      </c>
      <c r="AB144" s="134">
        <v>7557.9989999999998</v>
      </c>
      <c r="AC144" s="134">
        <v>6592</v>
      </c>
      <c r="AD144" s="134">
        <v>6552</v>
      </c>
      <c r="AE144" s="134">
        <v>6552</v>
      </c>
      <c r="AF144" s="134">
        <v>6552</v>
      </c>
      <c r="AG144" s="134">
        <v>43070</v>
      </c>
      <c r="AH144" s="135">
        <f>AB144+AC144+AD144+AE144+AF144</f>
        <v>33805.998999999996</v>
      </c>
      <c r="AI144" s="116">
        <v>2018</v>
      </c>
      <c r="AJ144" s="11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63"/>
    </row>
    <row r="145" spans="1:35" s="39" customFormat="1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0"/>
      <c r="N145" s="10"/>
      <c r="O145" s="10"/>
      <c r="P145" s="10"/>
      <c r="Q145" s="10"/>
      <c r="R145" s="34"/>
      <c r="S145" s="34"/>
      <c r="T145" s="34"/>
      <c r="U145" s="34"/>
      <c r="V145" s="34"/>
      <c r="W145" s="34"/>
      <c r="X145" s="34"/>
      <c r="Y145" s="34"/>
      <c r="Z145" s="10"/>
      <c r="AA145" s="10"/>
      <c r="AB145" s="51"/>
      <c r="AC145" s="10"/>
      <c r="AD145" s="10"/>
      <c r="AE145" s="10"/>
      <c r="AF145" s="10"/>
      <c r="AG145" s="10"/>
      <c r="AH145" s="10"/>
      <c r="AI145" s="10"/>
    </row>
    <row r="146" spans="1:35" s="39" customFormat="1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0"/>
      <c r="N146" s="10"/>
      <c r="O146" s="10"/>
      <c r="P146" s="10"/>
      <c r="Q146" s="10"/>
      <c r="R146" s="34"/>
      <c r="S146" s="34"/>
      <c r="T146" s="34"/>
      <c r="U146" s="34"/>
      <c r="V146" s="34"/>
      <c r="W146" s="34"/>
      <c r="X146" s="34"/>
      <c r="Y146" s="34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</row>
    <row r="147" spans="1:35" s="39" customFormat="1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0"/>
      <c r="N147" s="10"/>
      <c r="O147" s="10"/>
      <c r="P147" s="10"/>
      <c r="Q147" s="10"/>
      <c r="R147" s="34"/>
      <c r="S147" s="34"/>
      <c r="T147" s="34"/>
      <c r="U147" s="34"/>
      <c r="V147" s="34"/>
      <c r="W147" s="34"/>
      <c r="X147" s="34"/>
      <c r="Y147" s="34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</row>
    <row r="148" spans="1:35" s="39" customFormat="1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0"/>
      <c r="N148" s="10"/>
      <c r="O148" s="10"/>
      <c r="P148" s="10"/>
      <c r="Q148" s="10"/>
      <c r="R148" s="34"/>
      <c r="S148" s="34"/>
      <c r="T148" s="34"/>
      <c r="U148" s="34"/>
      <c r="V148" s="34"/>
      <c r="W148" s="34"/>
      <c r="X148" s="34"/>
      <c r="Y148" s="34"/>
      <c r="Z148" s="10"/>
      <c r="AA148" s="10"/>
      <c r="AB148" s="10"/>
      <c r="AC148" s="10"/>
      <c r="AD148" s="10" t="s">
        <v>217</v>
      </c>
      <c r="AE148" s="10"/>
      <c r="AF148" s="10"/>
      <c r="AG148" s="10"/>
      <c r="AH148" s="10"/>
      <c r="AI148" s="10"/>
    </row>
    <row r="149" spans="1:35" s="39" customFormat="1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0"/>
      <c r="N149" s="10"/>
      <c r="O149" s="10"/>
      <c r="P149" s="10"/>
      <c r="Q149" s="10"/>
      <c r="R149" s="34"/>
      <c r="S149" s="34"/>
      <c r="T149" s="34"/>
      <c r="U149" s="34"/>
      <c r="V149" s="34"/>
      <c r="W149" s="34"/>
      <c r="X149" s="34"/>
      <c r="Y149" s="34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</row>
    <row r="150" spans="1:35" s="39" customFormat="1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0"/>
      <c r="N150" s="10"/>
      <c r="O150" s="10"/>
      <c r="P150" s="10"/>
      <c r="Q150" s="10"/>
      <c r="R150" s="34"/>
      <c r="S150" s="34"/>
      <c r="T150" s="34"/>
      <c r="U150" s="34"/>
      <c r="V150" s="34"/>
      <c r="W150" s="34"/>
      <c r="X150" s="34"/>
      <c r="Y150" s="34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</row>
    <row r="151" spans="1:35" s="39" customFormat="1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0"/>
      <c r="N151" s="10"/>
      <c r="O151" s="10"/>
      <c r="P151" s="10"/>
      <c r="Q151" s="10"/>
      <c r="R151" s="34"/>
      <c r="S151" s="34"/>
      <c r="T151" s="34"/>
      <c r="U151" s="34"/>
      <c r="V151" s="34"/>
      <c r="W151" s="34"/>
      <c r="X151" s="34"/>
      <c r="Y151" s="34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</row>
    <row r="152" spans="1:35" s="39" customFormat="1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0"/>
      <c r="N152" s="10"/>
      <c r="O152" s="10"/>
      <c r="P152" s="10"/>
      <c r="Q152" s="10"/>
      <c r="R152" s="34"/>
      <c r="S152" s="34"/>
      <c r="T152" s="34"/>
      <c r="U152" s="34"/>
      <c r="V152" s="34"/>
      <c r="W152" s="34"/>
      <c r="X152" s="34"/>
      <c r="Y152" s="34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</row>
    <row r="153" spans="1:35" s="39" customFormat="1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0"/>
      <c r="N153" s="10"/>
      <c r="O153" s="10"/>
      <c r="P153" s="10"/>
      <c r="Q153" s="10"/>
      <c r="R153" s="34"/>
      <c r="S153" s="34"/>
      <c r="T153" s="34"/>
      <c r="U153" s="34"/>
      <c r="V153" s="34"/>
      <c r="W153" s="34"/>
      <c r="X153" s="34"/>
      <c r="Y153" s="34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</row>
    <row r="154" spans="1:35" s="39" customFormat="1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0"/>
      <c r="N154" s="10"/>
      <c r="O154" s="10"/>
      <c r="P154" s="10"/>
      <c r="Q154" s="10"/>
      <c r="R154" s="34"/>
      <c r="S154" s="34"/>
      <c r="T154" s="34"/>
      <c r="U154" s="34"/>
      <c r="V154" s="34"/>
      <c r="W154" s="34"/>
      <c r="X154" s="34"/>
      <c r="Y154" s="34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</row>
    <row r="155" spans="1:35" s="39" customFormat="1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  <c r="N155" s="10"/>
      <c r="O155" s="10"/>
      <c r="P155" s="10"/>
      <c r="Q155" s="10"/>
      <c r="R155" s="34"/>
      <c r="S155" s="34"/>
      <c r="T155" s="34"/>
      <c r="U155" s="34"/>
      <c r="V155" s="34"/>
      <c r="W155" s="34"/>
      <c r="X155" s="34"/>
      <c r="Y155" s="34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</row>
    <row r="156" spans="1:35" s="39" customFormat="1" x14ac:dyDescent="0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  <c r="N156" s="10"/>
      <c r="O156" s="10"/>
      <c r="P156" s="10"/>
      <c r="Q156" s="10"/>
      <c r="R156" s="34"/>
      <c r="S156" s="34"/>
      <c r="T156" s="34"/>
      <c r="U156" s="34"/>
      <c r="V156" s="34"/>
      <c r="W156" s="34"/>
      <c r="X156" s="34"/>
      <c r="Y156" s="34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</row>
    <row r="157" spans="1:35" s="39" customFormat="1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  <c r="N157" s="10"/>
      <c r="O157" s="10"/>
      <c r="P157" s="10"/>
      <c r="Q157" s="10"/>
      <c r="R157" s="34"/>
      <c r="S157" s="34"/>
      <c r="T157" s="34"/>
      <c r="U157" s="34"/>
      <c r="V157" s="34"/>
      <c r="W157" s="34"/>
      <c r="X157" s="34"/>
      <c r="Y157" s="34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</row>
    <row r="158" spans="1:35" s="39" customFormat="1" x14ac:dyDescent="0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  <c r="N158" s="10"/>
      <c r="O158" s="10"/>
      <c r="P158" s="10"/>
      <c r="Q158" s="10"/>
      <c r="R158" s="34"/>
      <c r="S158" s="34"/>
      <c r="T158" s="34"/>
      <c r="U158" s="34"/>
      <c r="V158" s="34"/>
      <c r="W158" s="34"/>
      <c r="X158" s="34"/>
      <c r="Y158" s="34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</row>
    <row r="159" spans="1:35" s="39" customFormat="1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  <c r="N159" s="10"/>
      <c r="O159" s="10"/>
      <c r="P159" s="10"/>
      <c r="Q159" s="10"/>
      <c r="R159" s="34"/>
      <c r="S159" s="34"/>
      <c r="T159" s="34"/>
      <c r="U159" s="34"/>
      <c r="V159" s="34"/>
      <c r="W159" s="34"/>
      <c r="X159" s="34"/>
      <c r="Y159" s="34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</row>
    <row r="160" spans="1:35" s="39" customFormat="1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  <c r="N160" s="10"/>
      <c r="O160" s="10"/>
      <c r="P160" s="10"/>
      <c r="Q160" s="10"/>
      <c r="R160" s="34"/>
      <c r="S160" s="34"/>
      <c r="T160" s="34"/>
      <c r="U160" s="34"/>
      <c r="V160" s="34"/>
      <c r="W160" s="34"/>
      <c r="X160" s="34"/>
      <c r="Y160" s="34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</row>
    <row r="161" spans="1:35" s="39" customFormat="1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34"/>
      <c r="S161" s="34"/>
      <c r="T161" s="34"/>
      <c r="U161" s="34"/>
      <c r="V161" s="34"/>
      <c r="W161" s="34"/>
      <c r="X161" s="34"/>
      <c r="Y161" s="34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</row>
    <row r="162" spans="1:35" s="39" customFormat="1" x14ac:dyDescent="0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34"/>
      <c r="S162" s="34"/>
      <c r="T162" s="34"/>
      <c r="U162" s="34"/>
      <c r="V162" s="34"/>
      <c r="W162" s="34"/>
      <c r="X162" s="34"/>
      <c r="Y162" s="34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</row>
    <row r="163" spans="1:35" s="39" customFormat="1" x14ac:dyDescent="0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34"/>
      <c r="S163" s="34"/>
      <c r="T163" s="34"/>
      <c r="U163" s="34"/>
      <c r="V163" s="34"/>
      <c r="W163" s="34"/>
      <c r="X163" s="34"/>
      <c r="Y163" s="34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</row>
    <row r="164" spans="1:35" s="39" customFormat="1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34"/>
      <c r="S164" s="34"/>
      <c r="T164" s="34"/>
      <c r="U164" s="34"/>
      <c r="V164" s="34"/>
      <c r="W164" s="34"/>
      <c r="X164" s="34"/>
      <c r="Y164" s="34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</row>
    <row r="165" spans="1:35" s="39" customFormat="1" x14ac:dyDescent="0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34"/>
      <c r="S165" s="34"/>
      <c r="T165" s="34"/>
      <c r="U165" s="34"/>
      <c r="V165" s="34"/>
      <c r="W165" s="34"/>
      <c r="X165" s="34"/>
      <c r="Y165" s="34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</row>
    <row r="166" spans="1:35" s="39" customFormat="1" x14ac:dyDescent="0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34"/>
      <c r="S166" s="34"/>
      <c r="T166" s="34"/>
      <c r="U166" s="34"/>
      <c r="V166" s="34"/>
      <c r="W166" s="34"/>
      <c r="X166" s="34"/>
      <c r="Y166" s="34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</row>
    <row r="167" spans="1:35" s="39" customFormat="1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34"/>
      <c r="S167" s="34"/>
      <c r="T167" s="34"/>
      <c r="U167" s="34"/>
      <c r="V167" s="34"/>
      <c r="W167" s="34"/>
      <c r="X167" s="34"/>
      <c r="Y167" s="34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</row>
    <row r="168" spans="1:35" s="39" customFormat="1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34"/>
      <c r="S168" s="34"/>
      <c r="T168" s="34"/>
      <c r="U168" s="34"/>
      <c r="V168" s="34"/>
      <c r="W168" s="34"/>
      <c r="X168" s="34"/>
      <c r="Y168" s="34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</row>
    <row r="169" spans="1:35" s="39" customFormat="1" x14ac:dyDescent="0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  <c r="N169" s="10"/>
      <c r="O169" s="10"/>
      <c r="P169" s="10"/>
      <c r="Q169" s="10"/>
      <c r="R169" s="34"/>
      <c r="S169" s="34"/>
      <c r="T169" s="34"/>
      <c r="U169" s="34"/>
      <c r="V169" s="34"/>
      <c r="W169" s="34"/>
      <c r="X169" s="34"/>
      <c r="Y169" s="34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</row>
    <row r="170" spans="1:35" s="39" customFormat="1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34"/>
      <c r="S170" s="34"/>
      <c r="T170" s="34"/>
      <c r="U170" s="34"/>
      <c r="V170" s="34"/>
      <c r="W170" s="34"/>
      <c r="X170" s="34"/>
      <c r="Y170" s="34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</row>
    <row r="171" spans="1:35" s="39" customFormat="1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34"/>
      <c r="S171" s="34"/>
      <c r="T171" s="34"/>
      <c r="U171" s="34"/>
      <c r="V171" s="34"/>
      <c r="W171" s="34"/>
      <c r="X171" s="34"/>
      <c r="Y171" s="34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</row>
    <row r="172" spans="1:35" s="39" customFormat="1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34"/>
      <c r="S172" s="34"/>
      <c r="T172" s="34"/>
      <c r="U172" s="34"/>
      <c r="V172" s="34"/>
      <c r="W172" s="34"/>
      <c r="X172" s="34"/>
      <c r="Y172" s="34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</row>
    <row r="173" spans="1:35" s="39" customFormat="1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34"/>
      <c r="S173" s="34"/>
      <c r="T173" s="34"/>
      <c r="U173" s="34"/>
      <c r="V173" s="34"/>
      <c r="W173" s="34"/>
      <c r="X173" s="34"/>
      <c r="Y173" s="34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</row>
    <row r="174" spans="1:35" s="39" customFormat="1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34"/>
      <c r="S174" s="34"/>
      <c r="T174" s="34"/>
      <c r="U174" s="34"/>
      <c r="V174" s="34"/>
      <c r="W174" s="34"/>
      <c r="X174" s="34"/>
      <c r="Y174" s="34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</row>
    <row r="175" spans="1:35" s="39" customFormat="1" x14ac:dyDescent="0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  <c r="N175" s="10"/>
      <c r="O175" s="10"/>
      <c r="P175" s="10"/>
      <c r="Q175" s="10"/>
      <c r="R175" s="34"/>
      <c r="S175" s="34"/>
      <c r="T175" s="34"/>
      <c r="U175" s="34"/>
      <c r="V175" s="34"/>
      <c r="W175" s="34"/>
      <c r="X175" s="34"/>
      <c r="Y175" s="34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</row>
    <row r="176" spans="1:35" s="39" customFormat="1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  <c r="N176" s="10"/>
      <c r="O176" s="10"/>
      <c r="P176" s="10"/>
      <c r="Q176" s="10"/>
      <c r="R176" s="34"/>
      <c r="S176" s="34"/>
      <c r="T176" s="34"/>
      <c r="U176" s="34"/>
      <c r="V176" s="34"/>
      <c r="W176" s="34"/>
      <c r="X176" s="34"/>
      <c r="Y176" s="34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</row>
    <row r="177" spans="1:35" s="39" customFormat="1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0"/>
      <c r="N177" s="10"/>
      <c r="O177" s="10"/>
      <c r="P177" s="10"/>
      <c r="Q177" s="10"/>
      <c r="R177" s="34"/>
      <c r="S177" s="34"/>
      <c r="T177" s="34"/>
      <c r="U177" s="34"/>
      <c r="V177" s="34"/>
      <c r="W177" s="34"/>
      <c r="X177" s="34"/>
      <c r="Y177" s="34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</row>
    <row r="178" spans="1:35" s="39" customFormat="1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0"/>
      <c r="N178" s="10"/>
      <c r="O178" s="10"/>
      <c r="P178" s="10"/>
      <c r="Q178" s="10"/>
      <c r="R178" s="34"/>
      <c r="S178" s="34"/>
      <c r="T178" s="34"/>
      <c r="U178" s="34"/>
      <c r="V178" s="34"/>
      <c r="W178" s="34"/>
      <c r="X178" s="34"/>
      <c r="Y178" s="34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</row>
    <row r="179" spans="1:35" s="39" customFormat="1" x14ac:dyDescent="0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  <c r="N179" s="10"/>
      <c r="O179" s="10"/>
      <c r="P179" s="10"/>
      <c r="Q179" s="10"/>
      <c r="R179" s="34"/>
      <c r="S179" s="34"/>
      <c r="T179" s="34"/>
      <c r="U179" s="34"/>
      <c r="V179" s="34"/>
      <c r="W179" s="34"/>
      <c r="X179" s="34"/>
      <c r="Y179" s="34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</row>
    <row r="180" spans="1:35" s="39" customFormat="1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  <c r="N180" s="10"/>
      <c r="O180" s="10"/>
      <c r="P180" s="10"/>
      <c r="Q180" s="10"/>
      <c r="R180" s="34"/>
      <c r="S180" s="34"/>
      <c r="T180" s="34"/>
      <c r="U180" s="34"/>
      <c r="V180" s="34"/>
      <c r="W180" s="34"/>
      <c r="X180" s="34"/>
      <c r="Y180" s="34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</row>
    <row r="181" spans="1:35" s="39" customFormat="1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  <c r="N181" s="10"/>
      <c r="O181" s="10"/>
      <c r="P181" s="10"/>
      <c r="Q181" s="10"/>
      <c r="R181" s="34"/>
      <c r="S181" s="34"/>
      <c r="T181" s="34"/>
      <c r="U181" s="34"/>
      <c r="V181" s="34"/>
      <c r="W181" s="34"/>
      <c r="X181" s="34"/>
      <c r="Y181" s="34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</row>
    <row r="182" spans="1:35" s="39" customFormat="1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  <c r="N182" s="10"/>
      <c r="O182" s="10"/>
      <c r="P182" s="10"/>
      <c r="Q182" s="10"/>
      <c r="R182" s="34"/>
      <c r="S182" s="34"/>
      <c r="T182" s="34"/>
      <c r="U182" s="34"/>
      <c r="V182" s="34"/>
      <c r="W182" s="34"/>
      <c r="X182" s="34"/>
      <c r="Y182" s="34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</row>
    <row r="183" spans="1:35" s="39" customFormat="1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  <c r="N183" s="10"/>
      <c r="O183" s="10"/>
      <c r="P183" s="10"/>
      <c r="Q183" s="10"/>
      <c r="R183" s="34"/>
      <c r="S183" s="34"/>
      <c r="T183" s="34"/>
      <c r="U183" s="34"/>
      <c r="V183" s="34"/>
      <c r="W183" s="34"/>
      <c r="X183" s="34"/>
      <c r="Y183" s="34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</row>
    <row r="184" spans="1:35" s="39" customFormat="1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0"/>
      <c r="N184" s="10"/>
      <c r="O184" s="10"/>
      <c r="P184" s="10"/>
      <c r="Q184" s="10"/>
      <c r="R184" s="34"/>
      <c r="S184" s="34"/>
      <c r="T184" s="34"/>
      <c r="U184" s="34"/>
      <c r="V184" s="34"/>
      <c r="W184" s="34"/>
      <c r="X184" s="34"/>
      <c r="Y184" s="34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</row>
    <row r="185" spans="1:35" s="39" customFormat="1" x14ac:dyDescent="0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0"/>
      <c r="N185" s="10"/>
      <c r="O185" s="10"/>
      <c r="P185" s="10"/>
      <c r="Q185" s="10"/>
      <c r="R185" s="34"/>
      <c r="S185" s="34"/>
      <c r="T185" s="34"/>
      <c r="U185" s="34"/>
      <c r="V185" s="34"/>
      <c r="W185" s="34"/>
      <c r="X185" s="34"/>
      <c r="Y185" s="34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</row>
    <row r="186" spans="1:35" s="39" customFormat="1" x14ac:dyDescent="0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0"/>
      <c r="N186" s="10"/>
      <c r="O186" s="10"/>
      <c r="P186" s="10"/>
      <c r="Q186" s="10"/>
      <c r="R186" s="34"/>
      <c r="S186" s="34"/>
      <c r="T186" s="34"/>
      <c r="U186" s="34"/>
      <c r="V186" s="34"/>
      <c r="W186" s="34"/>
      <c r="X186" s="34"/>
      <c r="Y186" s="34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</row>
    <row r="187" spans="1:35" s="39" customFormat="1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0"/>
      <c r="N187" s="10"/>
      <c r="O187" s="10"/>
      <c r="P187" s="10"/>
      <c r="Q187" s="10"/>
      <c r="R187" s="34"/>
      <c r="S187" s="34"/>
      <c r="T187" s="34"/>
      <c r="U187" s="34"/>
      <c r="V187" s="34"/>
      <c r="W187" s="34"/>
      <c r="X187" s="34"/>
      <c r="Y187" s="34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</row>
    <row r="188" spans="1:35" s="39" customFormat="1" x14ac:dyDescent="0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0"/>
      <c r="N188" s="10"/>
      <c r="O188" s="10"/>
      <c r="P188" s="10"/>
      <c r="Q188" s="10"/>
      <c r="R188" s="34"/>
      <c r="S188" s="34"/>
      <c r="T188" s="34"/>
      <c r="U188" s="34"/>
      <c r="V188" s="34"/>
      <c r="W188" s="34"/>
      <c r="X188" s="34"/>
      <c r="Y188" s="34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</row>
    <row r="189" spans="1:35" s="39" customFormat="1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0"/>
      <c r="N189" s="10"/>
      <c r="O189" s="10"/>
      <c r="P189" s="10"/>
      <c r="Q189" s="10"/>
      <c r="R189" s="34"/>
      <c r="S189" s="34"/>
      <c r="T189" s="34"/>
      <c r="U189" s="34"/>
      <c r="V189" s="34"/>
      <c r="W189" s="34"/>
      <c r="X189" s="34"/>
      <c r="Y189" s="34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</row>
    <row r="190" spans="1:35" s="39" customFormat="1" x14ac:dyDescent="0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0"/>
      <c r="N190" s="10"/>
      <c r="O190" s="10"/>
      <c r="P190" s="10"/>
      <c r="Q190" s="10"/>
      <c r="R190" s="34"/>
      <c r="S190" s="34"/>
      <c r="T190" s="34"/>
      <c r="U190" s="34"/>
      <c r="V190" s="34"/>
      <c r="W190" s="34"/>
      <c r="X190" s="34"/>
      <c r="Y190" s="34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</row>
    <row r="191" spans="1:35" s="39" customFormat="1" x14ac:dyDescent="0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0"/>
      <c r="N191" s="10"/>
      <c r="O191" s="10"/>
      <c r="P191" s="10"/>
      <c r="Q191" s="10"/>
      <c r="R191" s="34"/>
      <c r="S191" s="34"/>
      <c r="T191" s="34"/>
      <c r="U191" s="34"/>
      <c r="V191" s="34"/>
      <c r="W191" s="34"/>
      <c r="X191" s="34"/>
      <c r="Y191" s="34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</row>
    <row r="192" spans="1:35" s="39" customFormat="1" x14ac:dyDescent="0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0"/>
      <c r="N192" s="10"/>
      <c r="O192" s="10"/>
      <c r="P192" s="10"/>
      <c r="Q192" s="10"/>
      <c r="R192" s="34"/>
      <c r="S192" s="34"/>
      <c r="T192" s="34"/>
      <c r="U192" s="34"/>
      <c r="V192" s="34"/>
      <c r="W192" s="34"/>
      <c r="X192" s="34"/>
      <c r="Y192" s="34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</row>
    <row r="193" spans="1:35" s="39" customFormat="1" x14ac:dyDescent="0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0"/>
      <c r="N193" s="10"/>
      <c r="O193" s="10"/>
      <c r="P193" s="10"/>
      <c r="Q193" s="10"/>
      <c r="R193" s="34"/>
      <c r="S193" s="34"/>
      <c r="T193" s="34"/>
      <c r="U193" s="34"/>
      <c r="V193" s="34"/>
      <c r="W193" s="34"/>
      <c r="X193" s="34"/>
      <c r="Y193" s="34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</row>
    <row r="194" spans="1:35" s="39" customFormat="1" x14ac:dyDescent="0.2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0"/>
      <c r="N194" s="10"/>
      <c r="O194" s="10"/>
      <c r="P194" s="10"/>
      <c r="Q194" s="10"/>
      <c r="R194" s="34"/>
      <c r="S194" s="34"/>
      <c r="T194" s="34"/>
      <c r="U194" s="34"/>
      <c r="V194" s="34"/>
      <c r="W194" s="34"/>
      <c r="X194" s="34"/>
      <c r="Y194" s="34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</row>
    <row r="195" spans="1:35" s="39" customFormat="1" x14ac:dyDescent="0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0"/>
      <c r="N195" s="10"/>
      <c r="O195" s="10"/>
      <c r="P195" s="10"/>
      <c r="Q195" s="10"/>
      <c r="R195" s="34"/>
      <c r="S195" s="34"/>
      <c r="T195" s="34"/>
      <c r="U195" s="34"/>
      <c r="V195" s="34"/>
      <c r="W195" s="34"/>
      <c r="X195" s="34"/>
      <c r="Y195" s="34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</row>
    <row r="196" spans="1:35" s="39" customFormat="1" x14ac:dyDescent="0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0"/>
      <c r="N196" s="10"/>
      <c r="O196" s="10"/>
      <c r="P196" s="10"/>
      <c r="Q196" s="10"/>
      <c r="R196" s="34"/>
      <c r="S196" s="34"/>
      <c r="T196" s="34"/>
      <c r="U196" s="34"/>
      <c r="V196" s="34"/>
      <c r="W196" s="34"/>
      <c r="X196" s="34"/>
      <c r="Y196" s="34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</row>
    <row r="197" spans="1:35" s="39" customFormat="1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0"/>
      <c r="N197" s="10"/>
      <c r="O197" s="10"/>
      <c r="P197" s="10"/>
      <c r="Q197" s="10"/>
      <c r="R197" s="34"/>
      <c r="S197" s="34"/>
      <c r="T197" s="34"/>
      <c r="U197" s="34"/>
      <c r="V197" s="34"/>
      <c r="W197" s="34"/>
      <c r="X197" s="34"/>
      <c r="Y197" s="34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</row>
    <row r="198" spans="1:35" s="39" customFormat="1" x14ac:dyDescent="0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0"/>
      <c r="N198" s="10"/>
      <c r="O198" s="10"/>
      <c r="P198" s="10"/>
      <c r="Q198" s="10"/>
      <c r="R198" s="34"/>
      <c r="S198" s="34"/>
      <c r="T198" s="34"/>
      <c r="U198" s="34"/>
      <c r="V198" s="34"/>
      <c r="W198" s="34"/>
      <c r="X198" s="34"/>
      <c r="Y198" s="34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</row>
    <row r="199" spans="1:35" s="39" customFormat="1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0"/>
      <c r="N199" s="10"/>
      <c r="O199" s="10"/>
      <c r="P199" s="10"/>
      <c r="Q199" s="10"/>
      <c r="R199" s="34"/>
      <c r="S199" s="34"/>
      <c r="T199" s="34"/>
      <c r="U199" s="34"/>
      <c r="V199" s="34"/>
      <c r="W199" s="34"/>
      <c r="X199" s="34"/>
      <c r="Y199" s="34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</row>
    <row r="200" spans="1:35" s="39" customFormat="1" x14ac:dyDescent="0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0"/>
      <c r="N200" s="10"/>
      <c r="O200" s="10"/>
      <c r="P200" s="10"/>
      <c r="Q200" s="10"/>
      <c r="R200" s="34"/>
      <c r="S200" s="34"/>
      <c r="T200" s="34"/>
      <c r="U200" s="34"/>
      <c r="V200" s="34"/>
      <c r="W200" s="34"/>
      <c r="X200" s="34"/>
      <c r="Y200" s="34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</row>
    <row r="201" spans="1:35" s="39" customFormat="1" x14ac:dyDescent="0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0"/>
      <c r="N201" s="10"/>
      <c r="O201" s="10"/>
      <c r="P201" s="10"/>
      <c r="Q201" s="10"/>
      <c r="R201" s="34"/>
      <c r="S201" s="34"/>
      <c r="T201" s="34"/>
      <c r="U201" s="34"/>
      <c r="V201" s="34"/>
      <c r="W201" s="34"/>
      <c r="X201" s="34"/>
      <c r="Y201" s="34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</row>
    <row r="202" spans="1:35" s="39" customFormat="1" x14ac:dyDescent="0.2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0"/>
      <c r="N202" s="10"/>
      <c r="O202" s="10"/>
      <c r="P202" s="10"/>
      <c r="Q202" s="10"/>
      <c r="R202" s="34"/>
      <c r="S202" s="34"/>
      <c r="T202" s="34"/>
      <c r="U202" s="34"/>
      <c r="V202" s="34"/>
      <c r="W202" s="34"/>
      <c r="X202" s="34"/>
      <c r="Y202" s="34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</row>
    <row r="203" spans="1:35" s="39" customFormat="1" x14ac:dyDescent="0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0"/>
      <c r="N203" s="10"/>
      <c r="O203" s="10"/>
      <c r="P203" s="10"/>
      <c r="Q203" s="10"/>
      <c r="R203" s="34"/>
      <c r="S203" s="34"/>
      <c r="T203" s="34"/>
      <c r="U203" s="34"/>
      <c r="V203" s="34"/>
      <c r="W203" s="34"/>
      <c r="X203" s="34"/>
      <c r="Y203" s="34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</row>
    <row r="204" spans="1:35" s="39" customFormat="1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0"/>
      <c r="N204" s="10"/>
      <c r="O204" s="10"/>
      <c r="P204" s="10"/>
      <c r="Q204" s="10"/>
      <c r="R204" s="34"/>
      <c r="S204" s="34"/>
      <c r="T204" s="34"/>
      <c r="U204" s="34"/>
      <c r="V204" s="34"/>
      <c r="W204" s="34"/>
      <c r="X204" s="34"/>
      <c r="Y204" s="34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</row>
    <row r="205" spans="1:35" s="39" customFormat="1" x14ac:dyDescent="0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0"/>
      <c r="N205" s="10"/>
      <c r="O205" s="10"/>
      <c r="P205" s="10"/>
      <c r="Q205" s="10"/>
      <c r="R205" s="34"/>
      <c r="S205" s="34"/>
      <c r="T205" s="34"/>
      <c r="U205" s="34"/>
      <c r="V205" s="34"/>
      <c r="W205" s="34"/>
      <c r="X205" s="34"/>
      <c r="Y205" s="34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</row>
    <row r="206" spans="1:35" s="39" customFormat="1" x14ac:dyDescent="0.2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0"/>
      <c r="N206" s="10"/>
      <c r="O206" s="10"/>
      <c r="P206" s="10"/>
      <c r="Q206" s="10"/>
      <c r="R206" s="34"/>
      <c r="S206" s="34"/>
      <c r="T206" s="34"/>
      <c r="U206" s="34"/>
      <c r="V206" s="34"/>
      <c r="W206" s="34"/>
      <c r="X206" s="34"/>
      <c r="Y206" s="34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</row>
    <row r="207" spans="1:35" s="39" customFormat="1" x14ac:dyDescent="0.2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0"/>
      <c r="N207" s="10"/>
      <c r="O207" s="10"/>
      <c r="P207" s="10"/>
      <c r="Q207" s="10"/>
      <c r="R207" s="34"/>
      <c r="S207" s="34"/>
      <c r="T207" s="34"/>
      <c r="U207" s="34"/>
      <c r="V207" s="34"/>
      <c r="W207" s="34"/>
      <c r="X207" s="34"/>
      <c r="Y207" s="34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</row>
    <row r="208" spans="1:35" s="39" customFormat="1" x14ac:dyDescent="0.2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0"/>
      <c r="N208" s="10"/>
      <c r="O208" s="10"/>
      <c r="P208" s="10"/>
      <c r="Q208" s="10"/>
      <c r="R208" s="34"/>
      <c r="S208" s="34"/>
      <c r="T208" s="34"/>
      <c r="U208" s="34"/>
      <c r="V208" s="34"/>
      <c r="W208" s="34"/>
      <c r="X208" s="34"/>
      <c r="Y208" s="34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</row>
    <row r="209" spans="1:35" s="39" customFormat="1" x14ac:dyDescent="0.2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0"/>
      <c r="N209" s="10"/>
      <c r="O209" s="10"/>
      <c r="P209" s="10"/>
      <c r="Q209" s="10"/>
      <c r="R209" s="34"/>
      <c r="S209" s="34"/>
      <c r="T209" s="34"/>
      <c r="U209" s="34"/>
      <c r="V209" s="34"/>
      <c r="W209" s="34"/>
      <c r="X209" s="34"/>
      <c r="Y209" s="34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</row>
    <row r="210" spans="1:35" s="39" customFormat="1" x14ac:dyDescent="0.2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0"/>
      <c r="N210" s="10"/>
      <c r="O210" s="10"/>
      <c r="P210" s="10"/>
      <c r="Q210" s="10"/>
      <c r="R210" s="34"/>
      <c r="S210" s="34"/>
      <c r="T210" s="34"/>
      <c r="U210" s="34"/>
      <c r="V210" s="34"/>
      <c r="W210" s="34"/>
      <c r="X210" s="34"/>
      <c r="Y210" s="34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</row>
    <row r="211" spans="1:35" s="39" customFormat="1" x14ac:dyDescent="0.2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0"/>
      <c r="N211" s="10"/>
      <c r="O211" s="10"/>
      <c r="P211" s="10"/>
      <c r="Q211" s="10"/>
      <c r="R211" s="34"/>
      <c r="S211" s="34"/>
      <c r="T211" s="34"/>
      <c r="U211" s="34"/>
      <c r="V211" s="34"/>
      <c r="W211" s="34"/>
      <c r="X211" s="34"/>
      <c r="Y211" s="34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</row>
    <row r="212" spans="1:35" s="39" customFormat="1" x14ac:dyDescent="0.2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0"/>
      <c r="N212" s="10"/>
      <c r="O212" s="10"/>
      <c r="P212" s="10"/>
      <c r="Q212" s="10"/>
      <c r="R212" s="34"/>
      <c r="S212" s="34"/>
      <c r="T212" s="34"/>
      <c r="U212" s="34"/>
      <c r="V212" s="34"/>
      <c r="W212" s="34"/>
      <c r="X212" s="34"/>
      <c r="Y212" s="34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</row>
    <row r="213" spans="1:35" s="39" customFormat="1" x14ac:dyDescent="0.2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0"/>
      <c r="N213" s="10"/>
      <c r="O213" s="10"/>
      <c r="P213" s="10"/>
      <c r="Q213" s="10"/>
      <c r="R213" s="34"/>
      <c r="S213" s="34"/>
      <c r="T213" s="34"/>
      <c r="U213" s="34"/>
      <c r="V213" s="34"/>
      <c r="W213" s="34"/>
      <c r="X213" s="34"/>
      <c r="Y213" s="34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</row>
    <row r="214" spans="1:35" s="39" customFormat="1" x14ac:dyDescent="0.2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0"/>
      <c r="N214" s="10"/>
      <c r="O214" s="10"/>
      <c r="P214" s="10"/>
      <c r="Q214" s="10"/>
      <c r="R214" s="34"/>
      <c r="S214" s="34"/>
      <c r="T214" s="34"/>
      <c r="U214" s="34"/>
      <c r="V214" s="34"/>
      <c r="W214" s="34"/>
      <c r="X214" s="34"/>
      <c r="Y214" s="34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</row>
    <row r="215" spans="1:35" s="39" customFormat="1" x14ac:dyDescent="0.2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0"/>
      <c r="N215" s="10"/>
      <c r="O215" s="10"/>
      <c r="P215" s="10"/>
      <c r="Q215" s="10"/>
      <c r="R215" s="34"/>
      <c r="S215" s="34"/>
      <c r="T215" s="34"/>
      <c r="U215" s="34"/>
      <c r="V215" s="34"/>
      <c r="W215" s="34"/>
      <c r="X215" s="34"/>
      <c r="Y215" s="34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</row>
    <row r="216" spans="1:35" s="39" customFormat="1" x14ac:dyDescent="0.2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0"/>
      <c r="N216" s="10"/>
      <c r="O216" s="10"/>
      <c r="P216" s="10"/>
      <c r="Q216" s="10"/>
      <c r="R216" s="34"/>
      <c r="S216" s="34"/>
      <c r="T216" s="34"/>
      <c r="U216" s="34"/>
      <c r="V216" s="34"/>
      <c r="W216" s="34"/>
      <c r="X216" s="34"/>
      <c r="Y216" s="34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</row>
    <row r="217" spans="1:35" s="39" customFormat="1" x14ac:dyDescent="0.2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0"/>
      <c r="N217" s="10"/>
      <c r="O217" s="10"/>
      <c r="P217" s="10"/>
      <c r="Q217" s="10"/>
      <c r="R217" s="34"/>
      <c r="S217" s="34"/>
      <c r="T217" s="34"/>
      <c r="U217" s="34"/>
      <c r="V217" s="34"/>
      <c r="W217" s="34"/>
      <c r="X217" s="34"/>
      <c r="Y217" s="34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</row>
    <row r="218" spans="1:35" s="39" customFormat="1" x14ac:dyDescent="0.2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0"/>
      <c r="N218" s="10"/>
      <c r="O218" s="10"/>
      <c r="P218" s="10"/>
      <c r="Q218" s="10"/>
      <c r="R218" s="34"/>
      <c r="S218" s="34"/>
      <c r="T218" s="34"/>
      <c r="U218" s="34"/>
      <c r="V218" s="34"/>
      <c r="W218" s="34"/>
      <c r="X218" s="34"/>
      <c r="Y218" s="34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</row>
    <row r="219" spans="1:35" s="39" customFormat="1" x14ac:dyDescent="0.2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0"/>
      <c r="N219" s="10"/>
      <c r="O219" s="10"/>
      <c r="P219" s="10"/>
      <c r="Q219" s="10"/>
      <c r="R219" s="34"/>
      <c r="S219" s="34"/>
      <c r="T219" s="34"/>
      <c r="U219" s="34"/>
      <c r="V219" s="34"/>
      <c r="W219" s="34"/>
      <c r="X219" s="34"/>
      <c r="Y219" s="34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</row>
    <row r="220" spans="1:35" s="39" customFormat="1" x14ac:dyDescent="0.2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0"/>
      <c r="N220" s="10"/>
      <c r="O220" s="10"/>
      <c r="P220" s="10"/>
      <c r="Q220" s="10"/>
      <c r="R220" s="34"/>
      <c r="S220" s="34"/>
      <c r="T220" s="34"/>
      <c r="U220" s="34"/>
      <c r="V220" s="34"/>
      <c r="W220" s="34"/>
      <c r="X220" s="34"/>
      <c r="Y220" s="34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</row>
    <row r="221" spans="1:35" s="39" customFormat="1" x14ac:dyDescent="0.2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0"/>
      <c r="N221" s="10"/>
      <c r="O221" s="10"/>
      <c r="P221" s="10"/>
      <c r="Q221" s="10"/>
      <c r="R221" s="34"/>
      <c r="S221" s="34"/>
      <c r="T221" s="34"/>
      <c r="U221" s="34"/>
      <c r="V221" s="34"/>
      <c r="W221" s="34"/>
      <c r="X221" s="34"/>
      <c r="Y221" s="34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</row>
    <row r="222" spans="1:35" s="39" customFormat="1" x14ac:dyDescent="0.2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0"/>
      <c r="N222" s="10"/>
      <c r="O222" s="10"/>
      <c r="P222" s="10"/>
      <c r="Q222" s="10"/>
      <c r="R222" s="34"/>
      <c r="S222" s="34"/>
      <c r="T222" s="34"/>
      <c r="U222" s="34"/>
      <c r="V222" s="34"/>
      <c r="W222" s="34"/>
      <c r="X222" s="34"/>
      <c r="Y222" s="34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</row>
    <row r="223" spans="1:35" s="39" customFormat="1" x14ac:dyDescent="0.2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0"/>
      <c r="N223" s="10"/>
      <c r="O223" s="10"/>
      <c r="P223" s="10"/>
      <c r="Q223" s="10"/>
      <c r="R223" s="34"/>
      <c r="S223" s="34"/>
      <c r="T223" s="34"/>
      <c r="U223" s="34"/>
      <c r="V223" s="34"/>
      <c r="W223" s="34"/>
      <c r="X223" s="34"/>
      <c r="Y223" s="34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</row>
    <row r="224" spans="1:35" s="39" customFormat="1" x14ac:dyDescent="0.2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0"/>
      <c r="N224" s="10"/>
      <c r="O224" s="10"/>
      <c r="P224" s="10"/>
      <c r="Q224" s="10"/>
      <c r="R224" s="34"/>
      <c r="S224" s="34"/>
      <c r="T224" s="34"/>
      <c r="U224" s="34"/>
      <c r="V224" s="34"/>
      <c r="W224" s="34"/>
      <c r="X224" s="34"/>
      <c r="Y224" s="34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</row>
    <row r="225" spans="1:35" s="39" customFormat="1" x14ac:dyDescent="0.2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0"/>
      <c r="N225" s="10"/>
      <c r="O225" s="10"/>
      <c r="P225" s="10"/>
      <c r="Q225" s="10"/>
      <c r="R225" s="34"/>
      <c r="S225" s="34"/>
      <c r="T225" s="34"/>
      <c r="U225" s="34"/>
      <c r="V225" s="34"/>
      <c r="W225" s="34"/>
      <c r="X225" s="34"/>
      <c r="Y225" s="34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</row>
    <row r="226" spans="1:35" s="39" customFormat="1" x14ac:dyDescent="0.2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0"/>
      <c r="N226" s="10"/>
      <c r="O226" s="10"/>
      <c r="P226" s="10"/>
      <c r="Q226" s="10"/>
      <c r="R226" s="34"/>
      <c r="S226" s="34"/>
      <c r="T226" s="34"/>
      <c r="U226" s="34"/>
      <c r="V226" s="34"/>
      <c r="W226" s="34"/>
      <c r="X226" s="34"/>
      <c r="Y226" s="34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</row>
    <row r="227" spans="1:35" s="39" customFormat="1" x14ac:dyDescent="0.2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0"/>
      <c r="N227" s="10"/>
      <c r="O227" s="10"/>
      <c r="P227" s="10"/>
      <c r="Q227" s="10"/>
      <c r="R227" s="34"/>
      <c r="S227" s="34"/>
      <c r="T227" s="34"/>
      <c r="U227" s="34"/>
      <c r="V227" s="34"/>
      <c r="W227" s="34"/>
      <c r="X227" s="34"/>
      <c r="Y227" s="34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</row>
    <row r="228" spans="1:35" s="39" customFormat="1" x14ac:dyDescent="0.2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0"/>
      <c r="N228" s="10"/>
      <c r="O228" s="10"/>
      <c r="P228" s="10"/>
      <c r="Q228" s="10"/>
      <c r="R228" s="34"/>
      <c r="S228" s="34"/>
      <c r="T228" s="34"/>
      <c r="U228" s="34"/>
      <c r="V228" s="34"/>
      <c r="W228" s="34"/>
      <c r="X228" s="34"/>
      <c r="Y228" s="34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</row>
    <row r="229" spans="1:35" s="39" customFormat="1" x14ac:dyDescent="0.2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0"/>
      <c r="N229" s="10"/>
      <c r="O229" s="10"/>
      <c r="P229" s="10"/>
      <c r="Q229" s="10"/>
      <c r="R229" s="34"/>
      <c r="S229" s="34"/>
      <c r="T229" s="34"/>
      <c r="U229" s="34"/>
      <c r="V229" s="34"/>
      <c r="W229" s="34"/>
      <c r="X229" s="34"/>
      <c r="Y229" s="34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</row>
    <row r="230" spans="1:35" s="39" customFormat="1" x14ac:dyDescent="0.2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0"/>
      <c r="N230" s="10"/>
      <c r="O230" s="10"/>
      <c r="P230" s="10"/>
      <c r="Q230" s="10"/>
      <c r="R230" s="34"/>
      <c r="S230" s="34"/>
      <c r="T230" s="34"/>
      <c r="U230" s="34"/>
      <c r="V230" s="34"/>
      <c r="W230" s="34"/>
      <c r="X230" s="34"/>
      <c r="Y230" s="34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</row>
    <row r="231" spans="1:35" s="39" customFormat="1" x14ac:dyDescent="0.2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0"/>
      <c r="N231" s="10"/>
      <c r="O231" s="10"/>
      <c r="P231" s="10"/>
      <c r="Q231" s="10"/>
      <c r="R231" s="34"/>
      <c r="S231" s="34"/>
      <c r="T231" s="34"/>
      <c r="U231" s="34"/>
      <c r="V231" s="34"/>
      <c r="W231" s="34"/>
      <c r="X231" s="34"/>
      <c r="Y231" s="34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</row>
    <row r="232" spans="1:35" s="39" customFormat="1" x14ac:dyDescent="0.2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0"/>
      <c r="N232" s="10"/>
      <c r="O232" s="10"/>
      <c r="P232" s="10"/>
      <c r="Q232" s="10"/>
      <c r="R232" s="34"/>
      <c r="S232" s="34"/>
      <c r="T232" s="34"/>
      <c r="U232" s="34"/>
      <c r="V232" s="34"/>
      <c r="W232" s="34"/>
      <c r="X232" s="34"/>
      <c r="Y232" s="34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</row>
    <row r="233" spans="1:35" s="39" customFormat="1" x14ac:dyDescent="0.2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0"/>
      <c r="N233" s="10"/>
      <c r="O233" s="10"/>
      <c r="P233" s="10"/>
      <c r="Q233" s="10"/>
      <c r="R233" s="34"/>
      <c r="S233" s="34"/>
      <c r="T233" s="34"/>
      <c r="U233" s="34"/>
      <c r="V233" s="34"/>
      <c r="W233" s="34"/>
      <c r="X233" s="34"/>
      <c r="Y233" s="34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</row>
    <row r="234" spans="1:35" s="39" customFormat="1" x14ac:dyDescent="0.2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0"/>
      <c r="N234" s="10"/>
      <c r="O234" s="10"/>
      <c r="P234" s="10"/>
      <c r="Q234" s="10"/>
      <c r="R234" s="34"/>
      <c r="S234" s="34"/>
      <c r="T234" s="34"/>
      <c r="U234" s="34"/>
      <c r="V234" s="34"/>
      <c r="W234" s="34"/>
      <c r="X234" s="34"/>
      <c r="Y234" s="34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</row>
    <row r="235" spans="1:35" s="39" customFormat="1" x14ac:dyDescent="0.2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0"/>
      <c r="N235" s="10"/>
      <c r="O235" s="10"/>
      <c r="P235" s="10"/>
      <c r="Q235" s="10"/>
      <c r="R235" s="34"/>
      <c r="S235" s="34"/>
      <c r="T235" s="34"/>
      <c r="U235" s="34"/>
      <c r="V235" s="34"/>
      <c r="W235" s="34"/>
      <c r="X235" s="34"/>
      <c r="Y235" s="34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</row>
    <row r="236" spans="1:35" s="39" customFormat="1" x14ac:dyDescent="0.2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0"/>
      <c r="N236" s="10"/>
      <c r="O236" s="10"/>
      <c r="P236" s="10"/>
      <c r="Q236" s="10"/>
      <c r="R236" s="34"/>
      <c r="S236" s="34"/>
      <c r="T236" s="34"/>
      <c r="U236" s="34"/>
      <c r="V236" s="34"/>
      <c r="W236" s="34"/>
      <c r="X236" s="34"/>
      <c r="Y236" s="34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</row>
    <row r="237" spans="1:35" s="39" customFormat="1" x14ac:dyDescent="0.2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0"/>
      <c r="N237" s="10"/>
      <c r="O237" s="10"/>
      <c r="P237" s="10"/>
      <c r="Q237" s="10"/>
      <c r="R237" s="34"/>
      <c r="S237" s="34"/>
      <c r="T237" s="34"/>
      <c r="U237" s="34"/>
      <c r="V237" s="34"/>
      <c r="W237" s="34"/>
      <c r="X237" s="34"/>
      <c r="Y237" s="34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</row>
    <row r="238" spans="1:35" s="39" customFormat="1" x14ac:dyDescent="0.2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0"/>
      <c r="N238" s="10"/>
      <c r="O238" s="10"/>
      <c r="P238" s="10"/>
      <c r="Q238" s="10"/>
      <c r="R238" s="34"/>
      <c r="S238" s="34"/>
      <c r="T238" s="34"/>
      <c r="U238" s="34"/>
      <c r="V238" s="34"/>
      <c r="W238" s="34"/>
      <c r="X238" s="34"/>
      <c r="Y238" s="34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</row>
    <row r="239" spans="1:35" s="39" customFormat="1" x14ac:dyDescent="0.2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0"/>
      <c r="N239" s="10"/>
      <c r="O239" s="10"/>
      <c r="P239" s="10"/>
      <c r="Q239" s="10"/>
      <c r="R239" s="34"/>
      <c r="S239" s="34"/>
      <c r="T239" s="34"/>
      <c r="U239" s="34"/>
      <c r="V239" s="34"/>
      <c r="W239" s="34"/>
      <c r="X239" s="34"/>
      <c r="Y239" s="34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</row>
    <row r="240" spans="1:35" s="39" customFormat="1" x14ac:dyDescent="0.2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0"/>
      <c r="N240" s="10"/>
      <c r="O240" s="10"/>
      <c r="P240" s="10"/>
      <c r="Q240" s="10"/>
      <c r="R240" s="34"/>
      <c r="S240" s="34"/>
      <c r="T240" s="34"/>
      <c r="U240" s="34"/>
      <c r="V240" s="34"/>
      <c r="W240" s="34"/>
      <c r="X240" s="34"/>
      <c r="Y240" s="34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</row>
    <row r="241" spans="1:35" s="39" customFormat="1" x14ac:dyDescent="0.2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0"/>
      <c r="N241" s="10"/>
      <c r="O241" s="10"/>
      <c r="P241" s="10"/>
      <c r="Q241" s="10"/>
      <c r="R241" s="34"/>
      <c r="S241" s="34"/>
      <c r="T241" s="34"/>
      <c r="U241" s="34"/>
      <c r="V241" s="34"/>
      <c r="W241" s="34"/>
      <c r="X241" s="34"/>
      <c r="Y241" s="34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</row>
    <row r="242" spans="1:35" s="39" customFormat="1" x14ac:dyDescent="0.2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0"/>
      <c r="N242" s="10"/>
      <c r="O242" s="10"/>
      <c r="P242" s="10"/>
      <c r="Q242" s="10"/>
      <c r="R242" s="34"/>
      <c r="S242" s="34"/>
      <c r="T242" s="34"/>
      <c r="U242" s="34"/>
      <c r="V242" s="34"/>
      <c r="W242" s="34"/>
      <c r="X242" s="34"/>
      <c r="Y242" s="34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</row>
    <row r="243" spans="1:35" s="39" customFormat="1" x14ac:dyDescent="0.2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0"/>
      <c r="N243" s="10"/>
      <c r="O243" s="10"/>
      <c r="P243" s="10"/>
      <c r="Q243" s="10"/>
      <c r="R243" s="34"/>
      <c r="S243" s="34"/>
      <c r="T243" s="34"/>
      <c r="U243" s="34"/>
      <c r="V243" s="34"/>
      <c r="W243" s="34"/>
      <c r="X243" s="34"/>
      <c r="Y243" s="34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</row>
    <row r="244" spans="1:35" s="39" customFormat="1" x14ac:dyDescent="0.2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0"/>
      <c r="N244" s="10"/>
      <c r="O244" s="10"/>
      <c r="P244" s="10"/>
      <c r="Q244" s="10"/>
      <c r="R244" s="34"/>
      <c r="S244" s="34"/>
      <c r="T244" s="34"/>
      <c r="U244" s="34"/>
      <c r="V244" s="34"/>
      <c r="W244" s="34"/>
      <c r="X244" s="34"/>
      <c r="Y244" s="34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</row>
    <row r="245" spans="1:35" s="39" customFormat="1" x14ac:dyDescent="0.2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0"/>
      <c r="N245" s="10"/>
      <c r="O245" s="10"/>
      <c r="P245" s="10"/>
      <c r="Q245" s="10"/>
      <c r="R245" s="34"/>
      <c r="S245" s="34"/>
      <c r="T245" s="34"/>
      <c r="U245" s="34"/>
      <c r="V245" s="34"/>
      <c r="W245" s="34"/>
      <c r="X245" s="34"/>
      <c r="Y245" s="34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</row>
    <row r="246" spans="1:35" s="39" customFormat="1" x14ac:dyDescent="0.2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0"/>
      <c r="N246" s="10"/>
      <c r="O246" s="10"/>
      <c r="P246" s="10"/>
      <c r="Q246" s="10"/>
      <c r="R246" s="34"/>
      <c r="S246" s="34"/>
      <c r="T246" s="34"/>
      <c r="U246" s="34"/>
      <c r="V246" s="34"/>
      <c r="W246" s="34"/>
      <c r="X246" s="34"/>
      <c r="Y246" s="34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</row>
    <row r="247" spans="1:35" s="39" customFormat="1" x14ac:dyDescent="0.2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0"/>
      <c r="N247" s="10"/>
      <c r="O247" s="10"/>
      <c r="P247" s="10"/>
      <c r="Q247" s="10"/>
      <c r="R247" s="34"/>
      <c r="S247" s="34"/>
      <c r="T247" s="34"/>
      <c r="U247" s="34"/>
      <c r="V247" s="34"/>
      <c r="W247" s="34"/>
      <c r="X247" s="34"/>
      <c r="Y247" s="34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</row>
    <row r="248" spans="1:35" s="39" customFormat="1" x14ac:dyDescent="0.2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0"/>
      <c r="N248" s="10"/>
      <c r="O248" s="10"/>
      <c r="P248" s="10"/>
      <c r="Q248" s="10"/>
      <c r="R248" s="34"/>
      <c r="S248" s="34"/>
      <c r="T248" s="34"/>
      <c r="U248" s="34"/>
      <c r="V248" s="34"/>
      <c r="W248" s="34"/>
      <c r="X248" s="34"/>
      <c r="Y248" s="34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</row>
    <row r="249" spans="1:35" s="39" customFormat="1" x14ac:dyDescent="0.2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0"/>
      <c r="N249" s="10"/>
      <c r="O249" s="10"/>
      <c r="P249" s="10"/>
      <c r="Q249" s="10"/>
      <c r="R249" s="34"/>
      <c r="S249" s="34"/>
      <c r="T249" s="34"/>
      <c r="U249" s="34"/>
      <c r="V249" s="34"/>
      <c r="W249" s="34"/>
      <c r="X249" s="34"/>
      <c r="Y249" s="34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</row>
    <row r="250" spans="1:35" s="39" customFormat="1" x14ac:dyDescent="0.2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0"/>
      <c r="N250" s="10"/>
      <c r="O250" s="10"/>
      <c r="P250" s="10"/>
      <c r="Q250" s="10"/>
      <c r="R250" s="34"/>
      <c r="S250" s="34"/>
      <c r="T250" s="34"/>
      <c r="U250" s="34"/>
      <c r="V250" s="34"/>
      <c r="W250" s="34"/>
      <c r="X250" s="34"/>
      <c r="Y250" s="34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</row>
    <row r="251" spans="1:35" s="39" customFormat="1" x14ac:dyDescent="0.2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0"/>
      <c r="N251" s="10"/>
      <c r="O251" s="10"/>
      <c r="P251" s="10"/>
      <c r="Q251" s="10"/>
      <c r="R251" s="34"/>
      <c r="S251" s="34"/>
      <c r="T251" s="34"/>
      <c r="U251" s="34"/>
      <c r="V251" s="34"/>
      <c r="W251" s="34"/>
      <c r="X251" s="34"/>
      <c r="Y251" s="34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</row>
    <row r="252" spans="1:35" s="39" customFormat="1" x14ac:dyDescent="0.2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0"/>
      <c r="N252" s="10"/>
      <c r="O252" s="10"/>
      <c r="P252" s="10"/>
      <c r="Q252" s="10"/>
      <c r="R252" s="34"/>
      <c r="S252" s="34"/>
      <c r="T252" s="34"/>
      <c r="U252" s="34"/>
      <c r="V252" s="34"/>
      <c r="W252" s="34"/>
      <c r="X252" s="34"/>
      <c r="Y252" s="34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</row>
    <row r="253" spans="1:35" s="39" customFormat="1" x14ac:dyDescent="0.2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0"/>
      <c r="N253" s="10"/>
      <c r="O253" s="10"/>
      <c r="P253" s="10"/>
      <c r="Q253" s="10"/>
      <c r="R253" s="34"/>
      <c r="S253" s="34"/>
      <c r="T253" s="34"/>
      <c r="U253" s="34"/>
      <c r="V253" s="34"/>
      <c r="W253" s="34"/>
      <c r="X253" s="34"/>
      <c r="Y253" s="34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</row>
    <row r="254" spans="1:35" s="39" customFormat="1" x14ac:dyDescent="0.2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0"/>
      <c r="N254" s="10"/>
      <c r="O254" s="10"/>
      <c r="P254" s="10"/>
      <c r="Q254" s="10"/>
      <c r="R254" s="34"/>
      <c r="S254" s="34"/>
      <c r="T254" s="34"/>
      <c r="U254" s="34"/>
      <c r="V254" s="34"/>
      <c r="W254" s="34"/>
      <c r="X254" s="34"/>
      <c r="Y254" s="34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</row>
    <row r="255" spans="1:35" s="39" customFormat="1" x14ac:dyDescent="0.2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0"/>
      <c r="N255" s="10"/>
      <c r="O255" s="10"/>
      <c r="P255" s="10"/>
      <c r="Q255" s="10"/>
      <c r="R255" s="34"/>
      <c r="S255" s="34"/>
      <c r="T255" s="34"/>
      <c r="U255" s="34"/>
      <c r="V255" s="34"/>
      <c r="W255" s="34"/>
      <c r="X255" s="34"/>
      <c r="Y255" s="34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</row>
    <row r="256" spans="1:35" s="39" customFormat="1" x14ac:dyDescent="0.2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0"/>
      <c r="N256" s="10"/>
      <c r="O256" s="10"/>
      <c r="P256" s="10"/>
      <c r="Q256" s="10"/>
      <c r="R256" s="34"/>
      <c r="S256" s="34"/>
      <c r="T256" s="34"/>
      <c r="U256" s="34"/>
      <c r="V256" s="34"/>
      <c r="W256" s="34"/>
      <c r="X256" s="34"/>
      <c r="Y256" s="34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</row>
    <row r="257" spans="1:35" s="39" customFormat="1" x14ac:dyDescent="0.2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0"/>
      <c r="N257" s="10"/>
      <c r="O257" s="10"/>
      <c r="P257" s="10"/>
      <c r="Q257" s="10"/>
      <c r="R257" s="34"/>
      <c r="S257" s="34"/>
      <c r="T257" s="34"/>
      <c r="U257" s="34"/>
      <c r="V257" s="34"/>
      <c r="W257" s="34"/>
      <c r="X257" s="34"/>
      <c r="Y257" s="34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</row>
    <row r="258" spans="1:35" s="39" customFormat="1" x14ac:dyDescent="0.2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0"/>
      <c r="N258" s="10"/>
      <c r="O258" s="10"/>
      <c r="P258" s="10"/>
      <c r="Q258" s="10"/>
      <c r="R258" s="34"/>
      <c r="S258" s="34"/>
      <c r="T258" s="34"/>
      <c r="U258" s="34"/>
      <c r="V258" s="34"/>
      <c r="W258" s="34"/>
      <c r="X258" s="34"/>
      <c r="Y258" s="34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</row>
    <row r="259" spans="1:35" s="39" customFormat="1" x14ac:dyDescent="0.2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0"/>
      <c r="N259" s="10"/>
      <c r="O259" s="10"/>
      <c r="P259" s="10"/>
      <c r="Q259" s="10"/>
      <c r="R259" s="34"/>
      <c r="S259" s="34"/>
      <c r="T259" s="34"/>
      <c r="U259" s="34"/>
      <c r="V259" s="34"/>
      <c r="W259" s="34"/>
      <c r="X259" s="34"/>
      <c r="Y259" s="34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</row>
    <row r="260" spans="1:35" s="39" customFormat="1" x14ac:dyDescent="0.2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0"/>
      <c r="N260" s="10"/>
      <c r="O260" s="10"/>
      <c r="P260" s="10"/>
      <c r="Q260" s="10"/>
      <c r="R260" s="34"/>
      <c r="S260" s="34"/>
      <c r="T260" s="34"/>
      <c r="U260" s="34"/>
      <c r="V260" s="34"/>
      <c r="W260" s="34"/>
      <c r="X260" s="34"/>
      <c r="Y260" s="34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</row>
    <row r="261" spans="1:35" s="39" customFormat="1" x14ac:dyDescent="0.2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0"/>
      <c r="N261" s="10"/>
      <c r="O261" s="10"/>
      <c r="P261" s="10"/>
      <c r="Q261" s="10"/>
      <c r="R261" s="34"/>
      <c r="S261" s="34"/>
      <c r="T261" s="34"/>
      <c r="U261" s="34"/>
      <c r="V261" s="34"/>
      <c r="W261" s="34"/>
      <c r="X261" s="34"/>
      <c r="Y261" s="34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</row>
    <row r="262" spans="1:35" s="39" customFormat="1" x14ac:dyDescent="0.2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0"/>
      <c r="N262" s="10"/>
      <c r="O262" s="10"/>
      <c r="P262" s="10"/>
      <c r="Q262" s="10"/>
      <c r="R262" s="34"/>
      <c r="S262" s="34"/>
      <c r="T262" s="34"/>
      <c r="U262" s="34"/>
      <c r="V262" s="34"/>
      <c r="W262" s="34"/>
      <c r="X262" s="34"/>
      <c r="Y262" s="34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</row>
    <row r="263" spans="1:35" s="39" customFormat="1" x14ac:dyDescent="0.2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0"/>
      <c r="N263" s="10"/>
      <c r="O263" s="10"/>
      <c r="P263" s="10"/>
      <c r="Q263" s="10"/>
      <c r="R263" s="34"/>
      <c r="S263" s="34"/>
      <c r="T263" s="34"/>
      <c r="U263" s="34"/>
      <c r="V263" s="34"/>
      <c r="W263" s="34"/>
      <c r="X263" s="34"/>
      <c r="Y263" s="34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</row>
    <row r="264" spans="1:35" s="39" customFormat="1" x14ac:dyDescent="0.2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0"/>
      <c r="N264" s="10"/>
      <c r="O264" s="10"/>
      <c r="P264" s="10"/>
      <c r="Q264" s="10"/>
      <c r="R264" s="34"/>
      <c r="S264" s="34"/>
      <c r="T264" s="34"/>
      <c r="U264" s="34"/>
      <c r="V264" s="34"/>
      <c r="W264" s="34"/>
      <c r="X264" s="34"/>
      <c r="Y264" s="34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</row>
    <row r="265" spans="1:35" s="39" customFormat="1" x14ac:dyDescent="0.2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0"/>
      <c r="N265" s="10"/>
      <c r="O265" s="10"/>
      <c r="P265" s="10"/>
      <c r="Q265" s="10"/>
      <c r="R265" s="34"/>
      <c r="S265" s="34"/>
      <c r="T265" s="34"/>
      <c r="U265" s="34"/>
      <c r="V265" s="34"/>
      <c r="W265" s="34"/>
      <c r="X265" s="34"/>
      <c r="Y265" s="34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</row>
    <row r="266" spans="1:35" s="39" customFormat="1" x14ac:dyDescent="0.2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0"/>
      <c r="N266" s="10"/>
      <c r="O266" s="10"/>
      <c r="P266" s="10"/>
      <c r="Q266" s="10"/>
      <c r="R266" s="34"/>
      <c r="S266" s="34"/>
      <c r="T266" s="34"/>
      <c r="U266" s="34"/>
      <c r="V266" s="34"/>
      <c r="W266" s="34"/>
      <c r="X266" s="34"/>
      <c r="Y266" s="34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</row>
    <row r="267" spans="1:35" x14ac:dyDescent="0.2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0"/>
      <c r="N267" s="30"/>
      <c r="O267" s="30"/>
      <c r="P267" s="30"/>
      <c r="Q267" s="30"/>
      <c r="R267" s="37"/>
      <c r="S267" s="37"/>
      <c r="T267" s="37"/>
      <c r="U267" s="37"/>
      <c r="V267" s="37"/>
      <c r="W267" s="37"/>
      <c r="X267" s="37"/>
      <c r="Y267" s="37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</row>
    <row r="268" spans="1:35" x14ac:dyDescent="0.2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0"/>
      <c r="N268" s="30"/>
      <c r="O268" s="30"/>
      <c r="P268" s="30"/>
      <c r="Q268" s="30"/>
      <c r="R268" s="37"/>
      <c r="S268" s="37"/>
      <c r="T268" s="37"/>
      <c r="U268" s="37"/>
      <c r="V268" s="37"/>
      <c r="W268" s="37"/>
      <c r="X268" s="37"/>
      <c r="Y268" s="37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</row>
    <row r="269" spans="1:35" x14ac:dyDescent="0.2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0"/>
      <c r="N269" s="30"/>
      <c r="O269" s="30"/>
      <c r="P269" s="30"/>
      <c r="Q269" s="30"/>
      <c r="R269" s="37"/>
      <c r="S269" s="37"/>
      <c r="T269" s="37"/>
      <c r="U269" s="37"/>
      <c r="V269" s="37"/>
      <c r="W269" s="37"/>
      <c r="X269" s="37"/>
      <c r="Y269" s="37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</row>
    <row r="270" spans="1:35" x14ac:dyDescent="0.2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0"/>
      <c r="N270" s="30"/>
      <c r="O270" s="30"/>
      <c r="P270" s="30"/>
      <c r="Q270" s="30"/>
      <c r="R270" s="37"/>
      <c r="S270" s="37"/>
      <c r="T270" s="37"/>
      <c r="U270" s="37"/>
      <c r="V270" s="37"/>
      <c r="W270" s="37"/>
      <c r="X270" s="37"/>
      <c r="Y270" s="37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</row>
    <row r="271" spans="1:35" x14ac:dyDescent="0.2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0"/>
      <c r="N271" s="30"/>
      <c r="O271" s="30"/>
      <c r="P271" s="30"/>
      <c r="Q271" s="30"/>
      <c r="R271" s="37"/>
      <c r="S271" s="37"/>
      <c r="T271" s="37"/>
      <c r="U271" s="37"/>
      <c r="V271" s="37"/>
      <c r="W271" s="37"/>
      <c r="X271" s="37"/>
      <c r="Y271" s="37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</row>
    <row r="272" spans="1:35" x14ac:dyDescent="0.2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0"/>
      <c r="N272" s="30"/>
      <c r="O272" s="30"/>
      <c r="P272" s="30"/>
      <c r="Q272" s="30"/>
      <c r="R272" s="37"/>
      <c r="S272" s="37"/>
      <c r="T272" s="37"/>
      <c r="U272" s="37"/>
      <c r="V272" s="37"/>
      <c r="W272" s="37"/>
      <c r="X272" s="37"/>
      <c r="Y272" s="37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</row>
    <row r="273" spans="1:35" x14ac:dyDescent="0.2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0"/>
      <c r="N273" s="30"/>
      <c r="O273" s="30"/>
      <c r="P273" s="30"/>
      <c r="Q273" s="30"/>
      <c r="R273" s="37"/>
      <c r="S273" s="37"/>
      <c r="T273" s="37"/>
      <c r="U273" s="37"/>
      <c r="V273" s="37"/>
      <c r="W273" s="37"/>
      <c r="X273" s="37"/>
      <c r="Y273" s="37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</row>
    <row r="274" spans="1:35" x14ac:dyDescent="0.2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0"/>
      <c r="N274" s="30"/>
      <c r="O274" s="30"/>
      <c r="P274" s="30"/>
      <c r="Q274" s="30"/>
      <c r="R274" s="37"/>
      <c r="S274" s="37"/>
      <c r="T274" s="37"/>
      <c r="U274" s="37"/>
      <c r="V274" s="37"/>
      <c r="W274" s="37"/>
      <c r="X274" s="37"/>
      <c r="Y274" s="37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</row>
    <row r="275" spans="1:35" x14ac:dyDescent="0.2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0"/>
      <c r="N275" s="30"/>
      <c r="O275" s="30"/>
      <c r="P275" s="30"/>
      <c r="Q275" s="30"/>
      <c r="R275" s="37"/>
      <c r="S275" s="37"/>
      <c r="T275" s="37"/>
      <c r="U275" s="37"/>
      <c r="V275" s="37"/>
      <c r="W275" s="37"/>
      <c r="X275" s="37"/>
      <c r="Y275" s="37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</row>
    <row r="276" spans="1:35" x14ac:dyDescent="0.2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0"/>
      <c r="N276" s="30"/>
      <c r="O276" s="30"/>
      <c r="P276" s="30"/>
      <c r="Q276" s="30"/>
      <c r="R276" s="37"/>
      <c r="S276" s="37"/>
      <c r="T276" s="37"/>
      <c r="U276" s="37"/>
      <c r="V276" s="37"/>
      <c r="W276" s="37"/>
      <c r="X276" s="37"/>
      <c r="Y276" s="37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</row>
    <row r="277" spans="1:35" x14ac:dyDescent="0.2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0"/>
      <c r="N277" s="30"/>
      <c r="O277" s="30"/>
      <c r="P277" s="30"/>
      <c r="Q277" s="30"/>
      <c r="R277" s="37"/>
      <c r="S277" s="37"/>
      <c r="T277" s="37"/>
      <c r="U277" s="37"/>
      <c r="V277" s="37"/>
      <c r="W277" s="37"/>
      <c r="X277" s="37"/>
      <c r="Y277" s="37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</row>
    <row r="278" spans="1:35" x14ac:dyDescent="0.2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0"/>
      <c r="N278" s="30"/>
      <c r="O278" s="30"/>
      <c r="P278" s="30"/>
      <c r="Q278" s="30"/>
      <c r="R278" s="37"/>
      <c r="S278" s="37"/>
      <c r="T278" s="37"/>
      <c r="U278" s="37"/>
      <c r="V278" s="37"/>
      <c r="W278" s="37"/>
      <c r="X278" s="37"/>
      <c r="Y278" s="37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</row>
    <row r="279" spans="1:35" x14ac:dyDescent="0.2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0"/>
      <c r="N279" s="30"/>
      <c r="O279" s="30"/>
      <c r="P279" s="30"/>
      <c r="Q279" s="30"/>
      <c r="R279" s="37"/>
      <c r="S279" s="37"/>
      <c r="T279" s="37"/>
      <c r="U279" s="37"/>
      <c r="V279" s="37"/>
      <c r="W279" s="37"/>
      <c r="X279" s="37"/>
      <c r="Y279" s="37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</row>
    <row r="280" spans="1:35" x14ac:dyDescent="0.2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0"/>
      <c r="N280" s="30"/>
      <c r="O280" s="30"/>
      <c r="P280" s="30"/>
      <c r="Q280" s="30"/>
      <c r="R280" s="37"/>
      <c r="S280" s="37"/>
      <c r="T280" s="37"/>
      <c r="U280" s="37"/>
      <c r="V280" s="37"/>
      <c r="W280" s="37"/>
      <c r="X280" s="37"/>
      <c r="Y280" s="37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</row>
    <row r="281" spans="1:35" x14ac:dyDescent="0.2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0"/>
      <c r="N281" s="30"/>
      <c r="O281" s="30"/>
      <c r="P281" s="30"/>
      <c r="Q281" s="30"/>
      <c r="R281" s="37"/>
      <c r="S281" s="37"/>
      <c r="T281" s="37"/>
      <c r="U281" s="37"/>
      <c r="V281" s="37"/>
      <c r="W281" s="37"/>
      <c r="X281" s="37"/>
      <c r="Y281" s="37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</row>
    <row r="282" spans="1:35" x14ac:dyDescent="0.2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0"/>
      <c r="N282" s="30"/>
      <c r="O282" s="30"/>
      <c r="P282" s="30"/>
      <c r="Q282" s="30"/>
      <c r="R282" s="37"/>
      <c r="S282" s="37"/>
      <c r="T282" s="37"/>
      <c r="U282" s="37"/>
      <c r="V282" s="37"/>
      <c r="W282" s="37"/>
      <c r="X282" s="37"/>
      <c r="Y282" s="37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</row>
    <row r="283" spans="1:35" x14ac:dyDescent="0.2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0"/>
      <c r="N283" s="30"/>
      <c r="O283" s="30"/>
      <c r="P283" s="30"/>
      <c r="Q283" s="30"/>
      <c r="R283" s="37"/>
      <c r="S283" s="37"/>
      <c r="T283" s="37"/>
      <c r="U283" s="37"/>
      <c r="V283" s="37"/>
      <c r="W283" s="37"/>
      <c r="X283" s="37"/>
      <c r="Y283" s="37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</row>
    <row r="284" spans="1:35" x14ac:dyDescent="0.2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0"/>
      <c r="N284" s="30"/>
      <c r="O284" s="30"/>
      <c r="P284" s="30"/>
      <c r="Q284" s="30"/>
      <c r="R284" s="37"/>
      <c r="S284" s="37"/>
      <c r="T284" s="37"/>
      <c r="U284" s="37"/>
      <c r="V284" s="37"/>
      <c r="W284" s="37"/>
      <c r="X284" s="37"/>
      <c r="Y284" s="37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</row>
    <row r="285" spans="1:35" x14ac:dyDescent="0.2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0"/>
      <c r="N285" s="30"/>
      <c r="O285" s="30"/>
      <c r="P285" s="30"/>
      <c r="Q285" s="30"/>
      <c r="R285" s="37"/>
      <c r="S285" s="37"/>
      <c r="T285" s="37"/>
      <c r="U285" s="37"/>
      <c r="V285" s="37"/>
      <c r="W285" s="37"/>
      <c r="X285" s="37"/>
      <c r="Y285" s="37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</row>
    <row r="286" spans="1:35" x14ac:dyDescent="0.2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0"/>
      <c r="N286" s="30"/>
      <c r="O286" s="30"/>
      <c r="P286" s="30"/>
      <c r="Q286" s="30"/>
      <c r="R286" s="37"/>
      <c r="S286" s="37"/>
      <c r="T286" s="37"/>
      <c r="U286" s="37"/>
      <c r="V286" s="37"/>
      <c r="W286" s="37"/>
      <c r="X286" s="37"/>
      <c r="Y286" s="37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</row>
    <row r="287" spans="1:35" x14ac:dyDescent="0.2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0"/>
      <c r="N287" s="30"/>
      <c r="O287" s="30"/>
      <c r="P287" s="30"/>
      <c r="Q287" s="30"/>
      <c r="R287" s="37"/>
      <c r="S287" s="37"/>
      <c r="T287" s="37"/>
      <c r="U287" s="37"/>
      <c r="V287" s="37"/>
      <c r="W287" s="37"/>
      <c r="X287" s="37"/>
      <c r="Y287" s="37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</row>
    <row r="288" spans="1:35" x14ac:dyDescent="0.2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0"/>
      <c r="N288" s="30"/>
      <c r="O288" s="30"/>
      <c r="P288" s="30"/>
      <c r="Q288" s="30"/>
      <c r="R288" s="37"/>
      <c r="S288" s="37"/>
      <c r="T288" s="37"/>
      <c r="U288" s="37"/>
      <c r="V288" s="37"/>
      <c r="W288" s="37"/>
      <c r="X288" s="37"/>
      <c r="Y288" s="37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</row>
    <row r="289" spans="1:35" x14ac:dyDescent="0.2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0"/>
      <c r="N289" s="30"/>
      <c r="O289" s="30"/>
      <c r="P289" s="30"/>
      <c r="Q289" s="30"/>
      <c r="R289" s="37"/>
      <c r="S289" s="37"/>
      <c r="T289" s="37"/>
      <c r="U289" s="37"/>
      <c r="V289" s="37"/>
      <c r="W289" s="37"/>
      <c r="X289" s="37"/>
      <c r="Y289" s="37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</row>
    <row r="290" spans="1:35" x14ac:dyDescent="0.2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0"/>
      <c r="N290" s="30"/>
      <c r="O290" s="30"/>
      <c r="P290" s="30"/>
      <c r="Q290" s="30"/>
      <c r="R290" s="37"/>
      <c r="S290" s="37"/>
      <c r="T290" s="37"/>
      <c r="U290" s="37"/>
      <c r="V290" s="37"/>
      <c r="W290" s="37"/>
      <c r="X290" s="37"/>
      <c r="Y290" s="37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</row>
    <row r="291" spans="1:35" x14ac:dyDescent="0.2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0"/>
      <c r="N291" s="30"/>
      <c r="O291" s="30"/>
      <c r="P291" s="30"/>
      <c r="Q291" s="30"/>
      <c r="R291" s="37"/>
      <c r="S291" s="37"/>
      <c r="T291" s="37"/>
      <c r="U291" s="37"/>
      <c r="V291" s="37"/>
      <c r="W291" s="37"/>
      <c r="X291" s="37"/>
      <c r="Y291" s="37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</row>
    <row r="292" spans="1:35" x14ac:dyDescent="0.2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0"/>
      <c r="N292" s="30"/>
      <c r="O292" s="30"/>
      <c r="P292" s="30"/>
      <c r="Q292" s="30"/>
      <c r="R292" s="37"/>
      <c r="S292" s="37"/>
      <c r="T292" s="37"/>
      <c r="U292" s="37"/>
      <c r="V292" s="37"/>
      <c r="W292" s="37"/>
      <c r="X292" s="37"/>
      <c r="Y292" s="37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</row>
    <row r="293" spans="1:35" x14ac:dyDescent="0.2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0"/>
      <c r="N293" s="30"/>
      <c r="O293" s="30"/>
      <c r="P293" s="30"/>
      <c r="Q293" s="30"/>
      <c r="R293" s="37"/>
      <c r="S293" s="37"/>
      <c r="T293" s="37"/>
      <c r="U293" s="37"/>
      <c r="V293" s="37"/>
      <c r="W293" s="37"/>
      <c r="X293" s="37"/>
      <c r="Y293" s="37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</row>
    <row r="294" spans="1:35" x14ac:dyDescent="0.2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0"/>
      <c r="N294" s="30"/>
      <c r="O294" s="30"/>
      <c r="P294" s="30"/>
      <c r="Q294" s="30"/>
      <c r="R294" s="37"/>
      <c r="S294" s="37"/>
      <c r="T294" s="37"/>
      <c r="U294" s="37"/>
      <c r="V294" s="37"/>
      <c r="W294" s="37"/>
      <c r="X294" s="37"/>
      <c r="Y294" s="37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</row>
    <row r="295" spans="1:35" x14ac:dyDescent="0.2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0"/>
      <c r="N295" s="30"/>
      <c r="O295" s="30"/>
      <c r="P295" s="30"/>
      <c r="Q295" s="30"/>
      <c r="R295" s="37"/>
      <c r="S295" s="37"/>
      <c r="T295" s="37"/>
      <c r="U295" s="37"/>
      <c r="V295" s="37"/>
      <c r="W295" s="37"/>
      <c r="X295" s="37"/>
      <c r="Y295" s="37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</row>
    <row r="296" spans="1:35" x14ac:dyDescent="0.2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0"/>
      <c r="N296" s="30"/>
      <c r="O296" s="30"/>
      <c r="P296" s="30"/>
      <c r="Q296" s="30"/>
      <c r="R296" s="37"/>
      <c r="S296" s="37"/>
      <c r="T296" s="37"/>
      <c r="U296" s="37"/>
      <c r="V296" s="37"/>
      <c r="W296" s="37"/>
      <c r="X296" s="37"/>
      <c r="Y296" s="37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</row>
    <row r="297" spans="1:35" x14ac:dyDescent="0.2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0"/>
      <c r="N297" s="30"/>
      <c r="O297" s="30"/>
      <c r="P297" s="30"/>
      <c r="Q297" s="30"/>
      <c r="R297" s="37"/>
      <c r="S297" s="37"/>
      <c r="T297" s="37"/>
      <c r="U297" s="37"/>
      <c r="V297" s="37"/>
      <c r="W297" s="37"/>
      <c r="X297" s="37"/>
      <c r="Y297" s="37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</row>
    <row r="298" spans="1:35" x14ac:dyDescent="0.2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0"/>
      <c r="N298" s="30"/>
      <c r="O298" s="30"/>
      <c r="P298" s="30"/>
      <c r="Q298" s="30"/>
      <c r="R298" s="37"/>
      <c r="S298" s="37"/>
      <c r="T298" s="37"/>
      <c r="U298" s="37"/>
      <c r="V298" s="37"/>
      <c r="W298" s="37"/>
      <c r="X298" s="37"/>
      <c r="Y298" s="37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</row>
    <row r="299" spans="1:35" x14ac:dyDescent="0.2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0"/>
      <c r="N299" s="30"/>
      <c r="O299" s="30"/>
      <c r="P299" s="30"/>
      <c r="Q299" s="30"/>
      <c r="R299" s="37"/>
      <c r="S299" s="37"/>
      <c r="T299" s="37"/>
      <c r="U299" s="37"/>
      <c r="V299" s="37"/>
      <c r="W299" s="37"/>
      <c r="X299" s="37"/>
      <c r="Y299" s="37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</row>
    <row r="300" spans="1:35" x14ac:dyDescent="0.2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0"/>
      <c r="N300" s="30"/>
      <c r="O300" s="30"/>
      <c r="P300" s="30"/>
      <c r="Q300" s="30"/>
      <c r="R300" s="37"/>
      <c r="S300" s="37"/>
      <c r="T300" s="37"/>
      <c r="U300" s="37"/>
      <c r="V300" s="37"/>
      <c r="W300" s="37"/>
      <c r="X300" s="37"/>
      <c r="Y300" s="37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</row>
    <row r="301" spans="1:35" x14ac:dyDescent="0.2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0"/>
      <c r="N301" s="30"/>
      <c r="O301" s="30"/>
      <c r="P301" s="30"/>
      <c r="Q301" s="30"/>
      <c r="R301" s="37"/>
      <c r="S301" s="37"/>
      <c r="T301" s="37"/>
      <c r="U301" s="37"/>
      <c r="V301" s="37"/>
      <c r="W301" s="37"/>
      <c r="X301" s="37"/>
      <c r="Y301" s="37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</row>
    <row r="302" spans="1:35" x14ac:dyDescent="0.2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0"/>
      <c r="N302" s="30"/>
      <c r="O302" s="30"/>
      <c r="P302" s="30"/>
      <c r="Q302" s="30"/>
      <c r="R302" s="37"/>
      <c r="S302" s="37"/>
      <c r="T302" s="37"/>
      <c r="U302" s="37"/>
      <c r="V302" s="37"/>
      <c r="W302" s="37"/>
      <c r="X302" s="37"/>
      <c r="Y302" s="37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</row>
    <row r="303" spans="1:35" x14ac:dyDescent="0.2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0"/>
      <c r="N303" s="30"/>
      <c r="O303" s="30"/>
      <c r="P303" s="30"/>
      <c r="Q303" s="30"/>
      <c r="R303" s="37"/>
      <c r="S303" s="37"/>
      <c r="T303" s="37"/>
      <c r="U303" s="37"/>
      <c r="V303" s="37"/>
      <c r="W303" s="37"/>
      <c r="X303" s="37"/>
      <c r="Y303" s="37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</row>
    <row r="304" spans="1:35" x14ac:dyDescent="0.2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0"/>
      <c r="N304" s="30"/>
      <c r="O304" s="30"/>
      <c r="P304" s="30"/>
      <c r="Q304" s="30"/>
      <c r="R304" s="37"/>
      <c r="S304" s="37"/>
      <c r="T304" s="37"/>
      <c r="U304" s="37"/>
      <c r="V304" s="37"/>
      <c r="W304" s="37"/>
      <c r="X304" s="37"/>
      <c r="Y304" s="37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</row>
    <row r="305" spans="1:35" x14ac:dyDescent="0.2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0"/>
      <c r="N305" s="30"/>
      <c r="O305" s="30"/>
      <c r="P305" s="30"/>
      <c r="Q305" s="30"/>
      <c r="R305" s="37"/>
      <c r="S305" s="37"/>
      <c r="T305" s="37"/>
      <c r="U305" s="37"/>
      <c r="V305" s="37"/>
      <c r="W305" s="37"/>
      <c r="X305" s="37"/>
      <c r="Y305" s="37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</row>
    <row r="306" spans="1:35" x14ac:dyDescent="0.2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0"/>
      <c r="N306" s="30"/>
      <c r="O306" s="30"/>
      <c r="P306" s="30"/>
      <c r="Q306" s="30"/>
      <c r="R306" s="37"/>
      <c r="S306" s="37"/>
      <c r="T306" s="37"/>
      <c r="U306" s="37"/>
      <c r="V306" s="37"/>
      <c r="W306" s="37"/>
      <c r="X306" s="37"/>
      <c r="Y306" s="37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</row>
    <row r="307" spans="1:35" x14ac:dyDescent="0.2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0"/>
      <c r="N307" s="30"/>
      <c r="O307" s="30"/>
      <c r="P307" s="30"/>
      <c r="Q307" s="30"/>
      <c r="R307" s="37"/>
      <c r="S307" s="37"/>
      <c r="T307" s="37"/>
      <c r="U307" s="37"/>
      <c r="V307" s="37"/>
      <c r="W307" s="37"/>
      <c r="X307" s="37"/>
      <c r="Y307" s="37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</row>
    <row r="308" spans="1:35" x14ac:dyDescent="0.2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0"/>
      <c r="N308" s="30"/>
      <c r="O308" s="30"/>
      <c r="P308" s="30"/>
      <c r="Q308" s="30"/>
      <c r="R308" s="37"/>
      <c r="S308" s="37"/>
      <c r="T308" s="37"/>
      <c r="U308" s="37"/>
      <c r="V308" s="37"/>
      <c r="W308" s="37"/>
      <c r="X308" s="37"/>
      <c r="Y308" s="37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</row>
    <row r="309" spans="1:35" x14ac:dyDescent="0.2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0"/>
      <c r="N309" s="30"/>
      <c r="O309" s="30"/>
      <c r="P309" s="30"/>
      <c r="Q309" s="30"/>
      <c r="R309" s="37"/>
      <c r="S309" s="37"/>
      <c r="T309" s="37"/>
      <c r="U309" s="37"/>
      <c r="V309" s="37"/>
      <c r="W309" s="37"/>
      <c r="X309" s="37"/>
      <c r="Y309" s="37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</row>
    <row r="310" spans="1:35" x14ac:dyDescent="0.2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0"/>
      <c r="N310" s="30"/>
      <c r="O310" s="30"/>
      <c r="P310" s="30"/>
      <c r="Q310" s="30"/>
      <c r="R310" s="37"/>
      <c r="S310" s="37"/>
      <c r="T310" s="37"/>
      <c r="U310" s="37"/>
      <c r="V310" s="37"/>
      <c r="W310" s="37"/>
      <c r="X310" s="37"/>
      <c r="Y310" s="37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</row>
    <row r="311" spans="1:35" x14ac:dyDescent="0.2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0"/>
      <c r="N311" s="30"/>
      <c r="O311" s="30"/>
      <c r="P311" s="30"/>
      <c r="Q311" s="30"/>
      <c r="R311" s="37"/>
      <c r="S311" s="37"/>
      <c r="T311" s="37"/>
      <c r="U311" s="37"/>
      <c r="V311" s="37"/>
      <c r="W311" s="37"/>
      <c r="X311" s="37"/>
      <c r="Y311" s="37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</row>
    <row r="312" spans="1:35" x14ac:dyDescent="0.2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0"/>
      <c r="N312" s="30"/>
      <c r="O312" s="30"/>
      <c r="P312" s="30"/>
      <c r="Q312" s="30"/>
      <c r="R312" s="37"/>
      <c r="S312" s="37"/>
      <c r="T312" s="37"/>
      <c r="U312" s="37"/>
      <c r="V312" s="37"/>
      <c r="W312" s="37"/>
      <c r="X312" s="37"/>
      <c r="Y312" s="37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</row>
    <row r="313" spans="1:35" x14ac:dyDescent="0.2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0"/>
      <c r="N313" s="30"/>
      <c r="O313" s="30"/>
      <c r="P313" s="30"/>
      <c r="Q313" s="30"/>
      <c r="R313" s="37"/>
      <c r="S313" s="37"/>
      <c r="T313" s="37"/>
      <c r="U313" s="37"/>
      <c r="V313" s="37"/>
      <c r="W313" s="37"/>
      <c r="X313" s="37"/>
      <c r="Y313" s="37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</row>
    <row r="314" spans="1:35" x14ac:dyDescent="0.2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0"/>
      <c r="N314" s="30"/>
      <c r="O314" s="30"/>
      <c r="P314" s="30"/>
      <c r="Q314" s="30"/>
      <c r="R314" s="37"/>
      <c r="S314" s="37"/>
      <c r="T314" s="37"/>
      <c r="U314" s="37"/>
      <c r="V314" s="37"/>
      <c r="W314" s="37"/>
      <c r="X314" s="37"/>
      <c r="Y314" s="37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</row>
    <row r="315" spans="1:35" x14ac:dyDescent="0.2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0"/>
      <c r="N315" s="30"/>
      <c r="O315" s="30"/>
      <c r="P315" s="30"/>
      <c r="Q315" s="30"/>
      <c r="R315" s="37"/>
      <c r="S315" s="37"/>
      <c r="T315" s="37"/>
      <c r="U315" s="37"/>
      <c r="V315" s="37"/>
      <c r="W315" s="37"/>
      <c r="X315" s="37"/>
      <c r="Y315" s="37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</row>
    <row r="316" spans="1:35" x14ac:dyDescent="0.2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0"/>
      <c r="N316" s="30"/>
      <c r="O316" s="30"/>
      <c r="P316" s="30"/>
      <c r="Q316" s="30"/>
      <c r="R316" s="37"/>
      <c r="S316" s="37"/>
      <c r="T316" s="37"/>
      <c r="U316" s="37"/>
      <c r="V316" s="37"/>
      <c r="W316" s="37"/>
      <c r="X316" s="37"/>
      <c r="Y316" s="37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</row>
    <row r="317" spans="1:35" x14ac:dyDescent="0.2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0"/>
      <c r="N317" s="30"/>
      <c r="O317" s="30"/>
      <c r="P317" s="30"/>
      <c r="Q317" s="30"/>
      <c r="R317" s="37"/>
      <c r="S317" s="37"/>
      <c r="T317" s="37"/>
      <c r="U317" s="37"/>
      <c r="V317" s="37"/>
      <c r="W317" s="37"/>
      <c r="X317" s="37"/>
      <c r="Y317" s="37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</row>
    <row r="318" spans="1:35" x14ac:dyDescent="0.2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0"/>
      <c r="N318" s="30"/>
      <c r="O318" s="30"/>
      <c r="P318" s="30"/>
      <c r="Q318" s="30"/>
      <c r="R318" s="37"/>
      <c r="S318" s="37"/>
      <c r="T318" s="37"/>
      <c r="U318" s="37"/>
      <c r="V318" s="37"/>
      <c r="W318" s="37"/>
      <c r="X318" s="37"/>
      <c r="Y318" s="37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</row>
    <row r="319" spans="1:35" x14ac:dyDescent="0.2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0"/>
      <c r="N319" s="30"/>
      <c r="O319" s="30"/>
      <c r="P319" s="30"/>
      <c r="Q319" s="30"/>
      <c r="R319" s="37"/>
      <c r="S319" s="37"/>
      <c r="T319" s="37"/>
      <c r="U319" s="37"/>
      <c r="V319" s="37"/>
      <c r="W319" s="37"/>
      <c r="X319" s="37"/>
      <c r="Y319" s="37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</row>
    <row r="320" spans="1:35" x14ac:dyDescent="0.2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0"/>
      <c r="N320" s="30"/>
      <c r="O320" s="30"/>
      <c r="P320" s="30"/>
      <c r="Q320" s="30"/>
      <c r="R320" s="37"/>
      <c r="S320" s="37"/>
      <c r="T320" s="37"/>
      <c r="U320" s="37"/>
      <c r="V320" s="37"/>
      <c r="W320" s="37"/>
      <c r="X320" s="37"/>
      <c r="Y320" s="37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</row>
    <row r="321" spans="1:35" x14ac:dyDescent="0.2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0"/>
      <c r="N321" s="30"/>
      <c r="O321" s="30"/>
      <c r="P321" s="30"/>
      <c r="Q321" s="30"/>
      <c r="R321" s="37"/>
      <c r="S321" s="37"/>
      <c r="T321" s="37"/>
      <c r="U321" s="37"/>
      <c r="V321" s="37"/>
      <c r="W321" s="37"/>
      <c r="X321" s="37"/>
      <c r="Y321" s="37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</row>
    <row r="322" spans="1:35" x14ac:dyDescent="0.2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0"/>
      <c r="N322" s="30"/>
      <c r="O322" s="30"/>
      <c r="P322" s="30"/>
      <c r="Q322" s="30"/>
      <c r="R322" s="37"/>
      <c r="S322" s="37"/>
      <c r="T322" s="37"/>
      <c r="U322" s="37"/>
      <c r="V322" s="37"/>
      <c r="W322" s="37"/>
      <c r="X322" s="37"/>
      <c r="Y322" s="37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</row>
    <row r="323" spans="1:35" x14ac:dyDescent="0.2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0"/>
      <c r="N323" s="30"/>
      <c r="O323" s="30"/>
      <c r="P323" s="30"/>
      <c r="Q323" s="30"/>
      <c r="R323" s="37"/>
      <c r="S323" s="37"/>
      <c r="T323" s="37"/>
      <c r="U323" s="37"/>
      <c r="V323" s="37"/>
      <c r="W323" s="37"/>
      <c r="X323" s="37"/>
      <c r="Y323" s="37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</row>
    <row r="324" spans="1:35" x14ac:dyDescent="0.2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0"/>
      <c r="N324" s="30"/>
      <c r="O324" s="30"/>
      <c r="P324" s="30"/>
      <c r="Q324" s="30"/>
      <c r="R324" s="37"/>
      <c r="S324" s="37"/>
      <c r="T324" s="37"/>
      <c r="U324" s="37"/>
      <c r="V324" s="37"/>
      <c r="W324" s="37"/>
      <c r="X324" s="37"/>
      <c r="Y324" s="37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</row>
    <row r="325" spans="1:35" x14ac:dyDescent="0.2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0"/>
      <c r="N325" s="30"/>
      <c r="O325" s="30"/>
      <c r="P325" s="30"/>
      <c r="Q325" s="30"/>
      <c r="R325" s="37"/>
      <c r="S325" s="37"/>
      <c r="T325" s="37"/>
      <c r="U325" s="37"/>
      <c r="V325" s="37"/>
      <c r="W325" s="37"/>
      <c r="X325" s="37"/>
      <c r="Y325" s="37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</row>
    <row r="326" spans="1:35" x14ac:dyDescent="0.2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0"/>
      <c r="N326" s="30"/>
      <c r="O326" s="30"/>
      <c r="P326" s="30"/>
      <c r="Q326" s="30"/>
      <c r="R326" s="37"/>
      <c r="S326" s="37"/>
      <c r="T326" s="37"/>
      <c r="U326" s="37"/>
      <c r="V326" s="37"/>
      <c r="W326" s="37"/>
      <c r="X326" s="37"/>
      <c r="Y326" s="37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</row>
    <row r="327" spans="1:35" x14ac:dyDescent="0.2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0"/>
      <c r="N327" s="30"/>
      <c r="O327" s="30"/>
      <c r="P327" s="30"/>
      <c r="Q327" s="30"/>
      <c r="R327" s="37"/>
      <c r="S327" s="37"/>
      <c r="T327" s="37"/>
      <c r="U327" s="37"/>
      <c r="V327" s="37"/>
      <c r="W327" s="37"/>
      <c r="X327" s="37"/>
      <c r="Y327" s="37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</row>
    <row r="328" spans="1:35" x14ac:dyDescent="0.2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0"/>
      <c r="N328" s="30"/>
      <c r="O328" s="30"/>
      <c r="P328" s="30"/>
      <c r="Q328" s="30"/>
      <c r="R328" s="37"/>
      <c r="S328" s="37"/>
      <c r="T328" s="37"/>
      <c r="U328" s="37"/>
      <c r="V328" s="37"/>
      <c r="W328" s="37"/>
      <c r="X328" s="37"/>
      <c r="Y328" s="37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</row>
    <row r="329" spans="1:35" x14ac:dyDescent="0.2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0"/>
      <c r="N329" s="30"/>
      <c r="O329" s="30"/>
      <c r="P329" s="30"/>
      <c r="Q329" s="30"/>
      <c r="R329" s="37"/>
      <c r="S329" s="37"/>
      <c r="T329" s="37"/>
      <c r="U329" s="37"/>
      <c r="V329" s="37"/>
      <c r="W329" s="37"/>
      <c r="X329" s="37"/>
      <c r="Y329" s="37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</row>
    <row r="330" spans="1:35" x14ac:dyDescent="0.2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0"/>
      <c r="N330" s="30"/>
      <c r="O330" s="30"/>
      <c r="P330" s="30"/>
      <c r="Q330" s="30"/>
      <c r="R330" s="37"/>
      <c r="S330" s="37"/>
      <c r="T330" s="37"/>
      <c r="U330" s="37"/>
      <c r="V330" s="37"/>
      <c r="W330" s="37"/>
      <c r="X330" s="37"/>
      <c r="Y330" s="37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</row>
    <row r="331" spans="1:35" x14ac:dyDescent="0.2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0"/>
      <c r="N331" s="30"/>
      <c r="O331" s="30"/>
      <c r="P331" s="30"/>
      <c r="Q331" s="30"/>
      <c r="R331" s="37"/>
      <c r="S331" s="37"/>
      <c r="T331" s="37"/>
      <c r="U331" s="37"/>
      <c r="V331" s="37"/>
      <c r="W331" s="37"/>
      <c r="X331" s="37"/>
      <c r="Y331" s="37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</row>
    <row r="332" spans="1:35" x14ac:dyDescent="0.2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0"/>
      <c r="N332" s="30"/>
      <c r="O332" s="30"/>
      <c r="P332" s="30"/>
      <c r="Q332" s="30"/>
      <c r="R332" s="37"/>
      <c r="S332" s="37"/>
      <c r="T332" s="37"/>
      <c r="U332" s="37"/>
      <c r="V332" s="37"/>
      <c r="W332" s="37"/>
      <c r="X332" s="37"/>
      <c r="Y332" s="37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</row>
    <row r="333" spans="1:35" x14ac:dyDescent="0.2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0"/>
      <c r="N333" s="30"/>
      <c r="O333" s="30"/>
      <c r="P333" s="30"/>
      <c r="Q333" s="30"/>
      <c r="R333" s="37"/>
      <c r="S333" s="37"/>
      <c r="T333" s="37"/>
      <c r="U333" s="37"/>
      <c r="V333" s="37"/>
      <c r="W333" s="37"/>
      <c r="X333" s="37"/>
      <c r="Y333" s="37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</row>
    <row r="334" spans="1:35" x14ac:dyDescent="0.2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0"/>
      <c r="N334" s="30"/>
      <c r="O334" s="30"/>
      <c r="P334" s="30"/>
      <c r="Q334" s="30"/>
      <c r="R334" s="37"/>
      <c r="S334" s="37"/>
      <c r="T334" s="37"/>
      <c r="U334" s="37"/>
      <c r="V334" s="37"/>
      <c r="W334" s="37"/>
      <c r="X334" s="37"/>
      <c r="Y334" s="37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</row>
    <row r="335" spans="1:35" x14ac:dyDescent="0.2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0"/>
      <c r="N335" s="30"/>
      <c r="O335" s="30"/>
      <c r="P335" s="30"/>
      <c r="Q335" s="30"/>
      <c r="R335" s="37"/>
      <c r="S335" s="37"/>
      <c r="T335" s="37"/>
      <c r="U335" s="37"/>
      <c r="V335" s="37"/>
      <c r="W335" s="37"/>
      <c r="X335" s="37"/>
      <c r="Y335" s="37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</row>
    <row r="336" spans="1:35" x14ac:dyDescent="0.2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0"/>
      <c r="N336" s="30"/>
      <c r="O336" s="30"/>
      <c r="P336" s="30"/>
      <c r="Q336" s="30"/>
      <c r="R336" s="37"/>
      <c r="S336" s="37"/>
      <c r="T336" s="37"/>
      <c r="U336" s="37"/>
      <c r="V336" s="37"/>
      <c r="W336" s="37"/>
      <c r="X336" s="37"/>
      <c r="Y336" s="37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</row>
    <row r="337" spans="1:35" x14ac:dyDescent="0.2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0"/>
      <c r="N337" s="30"/>
      <c r="O337" s="30"/>
      <c r="P337" s="30"/>
      <c r="Q337" s="30"/>
      <c r="R337" s="37"/>
      <c r="S337" s="37"/>
      <c r="T337" s="37"/>
      <c r="U337" s="37"/>
      <c r="V337" s="37"/>
      <c r="W337" s="37"/>
      <c r="X337" s="37"/>
      <c r="Y337" s="37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</row>
    <row r="338" spans="1:35" x14ac:dyDescent="0.2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0"/>
      <c r="N338" s="30"/>
      <c r="O338" s="30"/>
      <c r="P338" s="30"/>
      <c r="Q338" s="30"/>
      <c r="R338" s="37"/>
      <c r="S338" s="37"/>
      <c r="T338" s="37"/>
      <c r="U338" s="37"/>
      <c r="V338" s="37"/>
      <c r="W338" s="37"/>
      <c r="X338" s="37"/>
      <c r="Y338" s="37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</row>
    <row r="339" spans="1:35" x14ac:dyDescent="0.2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0"/>
      <c r="N339" s="30"/>
      <c r="O339" s="30"/>
      <c r="P339" s="30"/>
      <c r="Q339" s="30"/>
      <c r="R339" s="37"/>
      <c r="S339" s="37"/>
      <c r="T339" s="37"/>
      <c r="U339" s="37"/>
      <c r="V339" s="37"/>
      <c r="W339" s="37"/>
      <c r="X339" s="37"/>
      <c r="Y339" s="37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</row>
    <row r="340" spans="1:35" x14ac:dyDescent="0.2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0"/>
      <c r="N340" s="30"/>
      <c r="O340" s="30"/>
      <c r="P340" s="30"/>
      <c r="Q340" s="30"/>
      <c r="R340" s="37"/>
      <c r="S340" s="37"/>
      <c r="T340" s="37"/>
      <c r="U340" s="37"/>
      <c r="V340" s="37"/>
      <c r="W340" s="37"/>
      <c r="X340" s="37"/>
      <c r="Y340" s="37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</row>
    <row r="341" spans="1:35" x14ac:dyDescent="0.2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0"/>
      <c r="N341" s="30"/>
      <c r="O341" s="30"/>
      <c r="P341" s="30"/>
      <c r="Q341" s="30"/>
      <c r="R341" s="37"/>
      <c r="S341" s="37"/>
      <c r="T341" s="37"/>
      <c r="U341" s="37"/>
      <c r="V341" s="37"/>
      <c r="W341" s="37"/>
      <c r="X341" s="37"/>
      <c r="Y341" s="37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</row>
    <row r="342" spans="1:35" x14ac:dyDescent="0.2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0"/>
      <c r="N342" s="30"/>
      <c r="O342" s="30"/>
      <c r="P342" s="30"/>
      <c r="Q342" s="30"/>
      <c r="R342" s="37"/>
      <c r="S342" s="37"/>
      <c r="T342" s="37"/>
      <c r="U342" s="37"/>
      <c r="V342" s="37"/>
      <c r="W342" s="37"/>
      <c r="X342" s="37"/>
      <c r="Y342" s="37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</row>
    <row r="343" spans="1:35" x14ac:dyDescent="0.2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0"/>
      <c r="N343" s="30"/>
      <c r="O343" s="30"/>
      <c r="P343" s="30"/>
      <c r="Q343" s="30"/>
      <c r="R343" s="37"/>
      <c r="S343" s="37"/>
      <c r="T343" s="37"/>
      <c r="U343" s="37"/>
      <c r="V343" s="37"/>
      <c r="W343" s="37"/>
      <c r="X343" s="37"/>
      <c r="Y343" s="37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</row>
    <row r="344" spans="1:35" x14ac:dyDescent="0.2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0"/>
      <c r="N344" s="30"/>
      <c r="O344" s="30"/>
      <c r="P344" s="30"/>
      <c r="Q344" s="30"/>
      <c r="R344" s="37"/>
      <c r="S344" s="37"/>
      <c r="T344" s="37"/>
      <c r="U344" s="37"/>
      <c r="V344" s="37"/>
      <c r="W344" s="37"/>
      <c r="X344" s="37"/>
      <c r="Y344" s="37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</row>
    <row r="345" spans="1:35" x14ac:dyDescent="0.2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0"/>
      <c r="N345" s="30"/>
      <c r="O345" s="30"/>
      <c r="P345" s="30"/>
      <c r="Q345" s="30"/>
      <c r="R345" s="37"/>
      <c r="S345" s="37"/>
      <c r="T345" s="37"/>
      <c r="U345" s="37"/>
      <c r="V345" s="37"/>
      <c r="W345" s="37"/>
      <c r="X345" s="37"/>
      <c r="Y345" s="37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</row>
    <row r="346" spans="1:35" x14ac:dyDescent="0.2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0"/>
      <c r="N346" s="30"/>
      <c r="O346" s="30"/>
      <c r="P346" s="30"/>
      <c r="Q346" s="30"/>
      <c r="R346" s="37"/>
      <c r="S346" s="37"/>
      <c r="T346" s="37"/>
      <c r="U346" s="37"/>
      <c r="V346" s="37"/>
      <c r="W346" s="37"/>
      <c r="X346" s="37"/>
      <c r="Y346" s="37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</row>
    <row r="347" spans="1:35" x14ac:dyDescent="0.2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0"/>
      <c r="N347" s="30"/>
      <c r="O347" s="30"/>
      <c r="P347" s="30"/>
      <c r="Q347" s="30"/>
      <c r="R347" s="37"/>
      <c r="S347" s="37"/>
      <c r="T347" s="37"/>
      <c r="U347" s="37"/>
      <c r="V347" s="37"/>
      <c r="W347" s="37"/>
      <c r="X347" s="37"/>
      <c r="Y347" s="37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</row>
    <row r="348" spans="1:35" x14ac:dyDescent="0.2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0"/>
      <c r="N348" s="30"/>
      <c r="O348" s="30"/>
      <c r="P348" s="30"/>
      <c r="Q348" s="30"/>
      <c r="R348" s="37"/>
      <c r="S348" s="37"/>
      <c r="T348" s="37"/>
      <c r="U348" s="37"/>
      <c r="V348" s="37"/>
      <c r="W348" s="37"/>
      <c r="X348" s="37"/>
      <c r="Y348" s="37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</row>
    <row r="349" spans="1:35" x14ac:dyDescent="0.2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0"/>
      <c r="N349" s="30"/>
      <c r="O349" s="30"/>
      <c r="P349" s="30"/>
      <c r="Q349" s="30"/>
      <c r="R349" s="37"/>
      <c r="S349" s="37"/>
      <c r="T349" s="37"/>
      <c r="U349" s="37"/>
      <c r="V349" s="37"/>
      <c r="W349" s="37"/>
      <c r="X349" s="37"/>
      <c r="Y349" s="37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</row>
    <row r="350" spans="1:35" x14ac:dyDescent="0.2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0"/>
      <c r="N350" s="30"/>
      <c r="O350" s="30"/>
      <c r="P350" s="30"/>
      <c r="Q350" s="30"/>
      <c r="R350" s="37"/>
      <c r="S350" s="37"/>
      <c r="T350" s="37"/>
      <c r="U350" s="37"/>
      <c r="V350" s="37"/>
      <c r="W350" s="37"/>
      <c r="X350" s="37"/>
      <c r="Y350" s="37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</row>
    <row r="351" spans="1:35" x14ac:dyDescent="0.2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0"/>
      <c r="N351" s="30"/>
      <c r="O351" s="30"/>
      <c r="P351" s="30"/>
      <c r="Q351" s="30"/>
      <c r="R351" s="37"/>
      <c r="S351" s="37"/>
      <c r="T351" s="37"/>
      <c r="U351" s="37"/>
      <c r="V351" s="37"/>
      <c r="W351" s="37"/>
      <c r="X351" s="37"/>
      <c r="Y351" s="37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</row>
    <row r="352" spans="1:35" x14ac:dyDescent="0.2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0"/>
      <c r="N352" s="30"/>
      <c r="O352" s="30"/>
      <c r="P352" s="30"/>
      <c r="Q352" s="30"/>
      <c r="R352" s="37"/>
      <c r="S352" s="37"/>
      <c r="T352" s="37"/>
      <c r="U352" s="37"/>
      <c r="V352" s="37"/>
      <c r="W352" s="37"/>
      <c r="X352" s="37"/>
      <c r="Y352" s="37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</row>
    <row r="353" spans="1:35" x14ac:dyDescent="0.2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0"/>
      <c r="N353" s="30"/>
      <c r="O353" s="30"/>
      <c r="P353" s="30"/>
      <c r="Q353" s="30"/>
      <c r="R353" s="37"/>
      <c r="S353" s="37"/>
      <c r="T353" s="37"/>
      <c r="U353" s="37"/>
      <c r="V353" s="37"/>
      <c r="W353" s="37"/>
      <c r="X353" s="37"/>
      <c r="Y353" s="37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</row>
    <row r="354" spans="1:35" x14ac:dyDescent="0.2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0"/>
      <c r="N354" s="30"/>
      <c r="O354" s="30"/>
      <c r="P354" s="30"/>
      <c r="Q354" s="30"/>
      <c r="R354" s="37"/>
      <c r="S354" s="37"/>
      <c r="T354" s="37"/>
      <c r="U354" s="37"/>
      <c r="V354" s="37"/>
      <c r="W354" s="37"/>
      <c r="X354" s="37"/>
      <c r="Y354" s="37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</row>
    <row r="355" spans="1:35" x14ac:dyDescent="0.2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0"/>
      <c r="N355" s="30"/>
      <c r="O355" s="30"/>
      <c r="P355" s="30"/>
      <c r="Q355" s="30"/>
      <c r="R355" s="37"/>
      <c r="S355" s="37"/>
      <c r="T355" s="37"/>
      <c r="U355" s="37"/>
      <c r="V355" s="37"/>
      <c r="W355" s="37"/>
      <c r="X355" s="37"/>
      <c r="Y355" s="37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</row>
    <row r="356" spans="1:35" x14ac:dyDescent="0.2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0"/>
      <c r="N356" s="30"/>
      <c r="O356" s="30"/>
      <c r="P356" s="30"/>
      <c r="Q356" s="30"/>
      <c r="R356" s="37"/>
      <c r="S356" s="37"/>
      <c r="T356" s="37"/>
      <c r="U356" s="37"/>
      <c r="V356" s="37"/>
      <c r="W356" s="37"/>
      <c r="X356" s="37"/>
      <c r="Y356" s="37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</row>
    <row r="357" spans="1:35" x14ac:dyDescent="0.2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0"/>
      <c r="N357" s="30"/>
      <c r="O357" s="30"/>
      <c r="P357" s="30"/>
      <c r="Q357" s="30"/>
      <c r="R357" s="37"/>
      <c r="S357" s="37"/>
      <c r="T357" s="37"/>
      <c r="U357" s="37"/>
      <c r="V357" s="37"/>
      <c r="W357" s="37"/>
      <c r="X357" s="37"/>
      <c r="Y357" s="37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</row>
    <row r="358" spans="1:35" x14ac:dyDescent="0.2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0"/>
      <c r="N358" s="30"/>
      <c r="O358" s="30"/>
      <c r="P358" s="30"/>
      <c r="Q358" s="30"/>
      <c r="R358" s="37"/>
      <c r="S358" s="37"/>
      <c r="T358" s="37"/>
      <c r="U358" s="37"/>
      <c r="V358" s="37"/>
      <c r="W358" s="37"/>
      <c r="X358" s="37"/>
      <c r="Y358" s="37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</row>
    <row r="359" spans="1:35" x14ac:dyDescent="0.2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0"/>
      <c r="N359" s="30"/>
      <c r="O359" s="30"/>
      <c r="P359" s="30"/>
      <c r="Q359" s="30"/>
      <c r="R359" s="37"/>
      <c r="S359" s="37"/>
      <c r="T359" s="37"/>
      <c r="U359" s="37"/>
      <c r="V359" s="37"/>
      <c r="W359" s="37"/>
      <c r="X359" s="37"/>
      <c r="Y359" s="37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</row>
    <row r="360" spans="1:35" x14ac:dyDescent="0.2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7"/>
      <c r="S360" s="37"/>
      <c r="T360" s="37"/>
      <c r="U360" s="37"/>
      <c r="V360" s="37"/>
      <c r="W360" s="37"/>
      <c r="X360" s="37"/>
      <c r="Y360" s="37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</row>
    <row r="361" spans="1:35" x14ac:dyDescent="0.2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7"/>
      <c r="S361" s="37"/>
      <c r="T361" s="37"/>
      <c r="U361" s="37"/>
      <c r="V361" s="37"/>
      <c r="W361" s="37"/>
      <c r="X361" s="37"/>
      <c r="Y361" s="37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</row>
  </sheetData>
  <mergeCells count="21">
    <mergeCell ref="AH16:AI17"/>
    <mergeCell ref="I17:O18"/>
    <mergeCell ref="B16:O16"/>
    <mergeCell ref="AA16:AA18"/>
    <mergeCell ref="AB16:AG17"/>
    <mergeCell ref="D11:AI11"/>
    <mergeCell ref="J13:AI13"/>
    <mergeCell ref="Z16:Z18"/>
    <mergeCell ref="D10:AI10"/>
    <mergeCell ref="G17:H18"/>
    <mergeCell ref="E17:F18"/>
    <mergeCell ref="B17:D18"/>
    <mergeCell ref="P16:Y18"/>
    <mergeCell ref="J14:AI14"/>
    <mergeCell ref="AE1:AI1"/>
    <mergeCell ref="AE2:AI2"/>
    <mergeCell ref="D6:AI6"/>
    <mergeCell ref="D9:AI9"/>
    <mergeCell ref="AE4:AI4"/>
    <mergeCell ref="D7:AI7"/>
    <mergeCell ref="D8:AI8"/>
  </mergeCells>
  <phoneticPr fontId="21" type="noConversion"/>
  <printOptions horizontalCentered="1"/>
  <pageMargins left="0.19685039370078741" right="0.19685039370078741" top="0.78740157480314965" bottom="0.19685039370078741" header="0.31496062992125984" footer="0.15748031496062992"/>
  <pageSetup paperSize="9" scale="61" firstPageNumber="34" fitToHeight="0" orientation="landscape" useFirstPageNumber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4</vt:lpstr>
      <vt:lpstr>Приложение 3</vt:lpstr>
      <vt:lpstr>'Приложение 3'!Заголовки_для_печати</vt:lpstr>
      <vt:lpstr>'Приложение 4'!Заголовки_для_печати</vt:lpstr>
      <vt:lpstr>'Приложение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</dc:creator>
  <cp:lastModifiedBy>User</cp:lastModifiedBy>
  <cp:lastPrinted>2015-02-11T14:04:36Z</cp:lastPrinted>
  <dcterms:created xsi:type="dcterms:W3CDTF">2011-12-09T07:36:49Z</dcterms:created>
  <dcterms:modified xsi:type="dcterms:W3CDTF">2015-02-11T14:05:42Z</dcterms:modified>
</cp:coreProperties>
</file>